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60" windowWidth="12120" windowHeight="7695" activeTab="0"/>
  </bookViews>
  <sheets>
    <sheet name="Лист1" sheetId="1" r:id="rId1"/>
    <sheet name="Лист2" sheetId="2" r:id="rId2"/>
  </sheets>
  <definedNames>
    <definedName name="DataRange">'Лист1'!$A$12:$F$12</definedName>
    <definedName name="_xlnm.Print_Titles" localSheetId="0">'Лист1'!$9:$10</definedName>
  </definedNames>
  <calcPr fullCalcOnLoad="1"/>
</workbook>
</file>

<file path=xl/sharedStrings.xml><?xml version="1.0" encoding="utf-8"?>
<sst xmlns="http://schemas.openxmlformats.org/spreadsheetml/2006/main" count="548" uniqueCount="229">
  <si>
    <t>Наименование показателей бюджетной классификации</t>
  </si>
  <si>
    <t>КОСГУ</t>
  </si>
  <si>
    <t/>
  </si>
  <si>
    <t xml:space="preserve">10000000 </t>
  </si>
  <si>
    <t>НАЛОГИ НА ПРИБЫЛЬ, ДОХОДЫ</t>
  </si>
  <si>
    <t xml:space="preserve">10100000 </t>
  </si>
  <si>
    <t>Налог на доходы физических лиц</t>
  </si>
  <si>
    <t xml:space="preserve">10102000 </t>
  </si>
  <si>
    <t xml:space="preserve">10102010 </t>
  </si>
  <si>
    <t>1000</t>
  </si>
  <si>
    <t>182</t>
  </si>
  <si>
    <t>110</t>
  </si>
  <si>
    <t xml:space="preserve">10102020 </t>
  </si>
  <si>
    <t>3000</t>
  </si>
  <si>
    <t>4000</t>
  </si>
  <si>
    <t xml:space="preserve">10102030 </t>
  </si>
  <si>
    <t>НАЛОГИ НА СОВОКУПНЫЙ ДОХОД</t>
  </si>
  <si>
    <t xml:space="preserve">10500000 </t>
  </si>
  <si>
    <t xml:space="preserve">10501000 </t>
  </si>
  <si>
    <t xml:space="preserve">10501010 </t>
  </si>
  <si>
    <t xml:space="preserve">10501011 </t>
  </si>
  <si>
    <t>Налог, взимаемый c налогоплательщиков, выбравших в качестве объекта налогообложения доходы (за налоговые периоды , истекшие до 1 января 2011 года)</t>
  </si>
  <si>
    <t xml:space="preserve">10501012 </t>
  </si>
  <si>
    <t>Минимальный налог, зачисляемый в бюджеты субъектов РФ</t>
  </si>
  <si>
    <t>НАЛОГИ НА ИМУЩЕСТВО</t>
  </si>
  <si>
    <t>Налог на имущество физических лиц</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</si>
  <si>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</si>
  <si>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</si>
  <si>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</si>
  <si>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0000</t>
  </si>
  <si>
    <t>011</t>
  </si>
  <si>
    <t>250</t>
  </si>
  <si>
    <t>ДОХОДЫ ОТ ПРОДАЖИ МАТЕРИАЛЬНЫХ И НЕМАТЕРИАЛЬНЫХ АКТИВОВ</t>
  </si>
  <si>
    <t>АДМИНИСТРАТИВНЫЕ ПЛАТЕЖИ И СБОРЫ</t>
  </si>
  <si>
    <t>140</t>
  </si>
  <si>
    <t>ПРОЧИЕ НЕНАЛОГОВЫЕ ДОХОДЫ</t>
  </si>
  <si>
    <t xml:space="preserve">11700000 </t>
  </si>
  <si>
    <t xml:space="preserve">11701050 </t>
  </si>
  <si>
    <t>241</t>
  </si>
  <si>
    <t>180</t>
  </si>
  <si>
    <t xml:space="preserve">11705050 </t>
  </si>
  <si>
    <t>БЕЗВОЗМЕЗДНЫЕ ПОСТУПЛЕНИЯ</t>
  </si>
  <si>
    <t xml:space="preserve">20000000 </t>
  </si>
  <si>
    <t>Вид дохода</t>
  </si>
  <si>
    <t>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</si>
  <si>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</si>
  <si>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</si>
  <si>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</si>
  <si>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</si>
  <si>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</si>
  <si>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10904053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</si>
  <si>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</si>
  <si>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t>
  </si>
  <si>
    <t>Подвид доходов</t>
  </si>
  <si>
    <t xml:space="preserve">ВОЗВРАТ  ОСТАТКОВ СУБСИДИЙ,  СУБВЕНЦИЙ  И ИНЫХ МЕЖБЮДЖЕТНЫХ  ТРАНСФЕРТОВ, ИМЕЮЩИХ  ЦЕЛЕВОЕ  НАЗНАЧЕНИЕ, ПРОШЛЫХ ЛЕТ
</t>
  </si>
  <si>
    <t xml:space="preserve">ШТРАФЫ, САНКЦИИ, ВОЗМЕЩЕНИЕ УЩЕРБА </t>
  </si>
  <si>
    <t>756</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</si>
  <si>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t>
  </si>
  <si>
    <t>ДОХОДЫ ОТ ОКАЗАНИЯ ПЛАТНЫХ УСЛУГ (РАБОТ) И КОМПЕНСАЦИИ ЗАТРАТ ГОСУДАРСТВА</t>
  </si>
  <si>
    <t>Единый сельскохозяйственный налог  (за налоговые периоды, истекшие до 1 января  2011 года)</t>
  </si>
  <si>
    <t>6000</t>
  </si>
  <si>
    <t>НАЛОГИ НА ТОВАРЫ (РАБОТЫ, УСЛУГИ), РЕАЛИЗУЕМЫЕ НА ТЕРРИТОРИИ РОССИЙСКОЙ ФЕДЕРАЦИИ</t>
  </si>
  <si>
    <t xml:space="preserve">10300000 </t>
  </si>
  <si>
    <t xml:space="preserve">10302000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</si>
  <si>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</si>
  <si>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</si>
  <si>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</si>
  <si>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</si>
  <si>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Адм</t>
  </si>
  <si>
    <t>НАЛОГОВЫЕ И НЕНАЛОГОВЫЕ ДОХОДЫ</t>
  </si>
  <si>
    <t xml:space="preserve">Исполнено </t>
  </si>
  <si>
    <t>2100</t>
  </si>
  <si>
    <t>5000</t>
  </si>
  <si>
    <t xml:space="preserve">Земельный налог с организаций
</t>
  </si>
  <si>
    <t xml:space="preserve">Земельный налог с организаций, обладающих земельным участком, расположенным в границах городских поселений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</si>
  <si>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</si>
  <si>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10606030
</t>
  </si>
  <si>
    <t>Дотации бюджетам городских поселений на выравнивание уровня бюджетной обеспеченности</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</si>
  <si>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
</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</si>
  <si>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</si>
  <si>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</si>
  <si>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</si>
  <si>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</si>
  <si>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</si>
  <si>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Платежи, взимаемые органами местного  самоуправления (организациями) городских поселений за выполнение определенных функций
</t>
  </si>
  <si>
    <t>Невыясненные поступления, зачисляемые в бюджеты городских поселений</t>
  </si>
  <si>
    <t>Прочие неналоговые доходы бюджетов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</si>
  <si>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</si>
  <si>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</si>
  <si>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Прочие доходы от оказания платных услуг (работ) получателями средств бюджетов городских поселений</t>
  </si>
  <si>
    <t>0286</t>
  </si>
  <si>
    <t>01</t>
  </si>
  <si>
    <t>13</t>
  </si>
  <si>
    <t>Земельный налог (по обязательствам, возникшим до 1 января 2006 года), мобилизуемый на территориях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</si>
  <si>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(Пени по соответствующему платежу)</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</si>
  <si>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
</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</si>
  <si>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</si>
  <si>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(Проценты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</si>
  <si>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</si>
  <si>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</si>
  <si>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</si>
  <si>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Земельный налог (по обязательствам, возникшим до 1 января 2006 года), мобилизуемый на территориях городских поселений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</si>
  <si>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</si>
  <si>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</si>
  <si>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(Суммы денежных взысканий (штрафов) по соответствующему платежу согласно законодательству Российской Федерации)</t>
  </si>
  <si>
    <t>Минимальный налог, зачисляемый в бюджеты субъектов РФ                                                                                                  (Суммы денежных взысканий (штрафов) по соответствующему платежу согласно законодательству Российской Федерации)</t>
  </si>
  <si>
    <t xml:space="preserve">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</si>
  <si>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с физических лиц,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</si>
  <si>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(по обязательствам, возникшим до1 января 2006 года), мобилизуемый на территориях поселений (Суммы денежных взысканий (штрафов) по соответствующему платежу согласно законодательству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</si>
  <si>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
</t>
  </si>
  <si>
    <t>Налог, взимаемый с налогоплательщиков, выбравших в качестве объекта налогообложения доходы (Прочие поступления)</t>
  </si>
  <si>
    <t>Налог, взимаемый c налогоплательщиков, выбравших в качестве объекта налогообложения доходы (за налоговые периоды , истекшие до 1 января 2011 года)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</si>
  <si>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(Прочие поступления)</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</si>
  <si>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</si>
  <si>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 xml:space="preserve">Земельный налог с организаций, обладающих земельным участком, расположенным в границах городских поселений (Прочие поступления)
</t>
  </si>
  <si>
    <t xml:space="preserve">Земельный налог с физических лиц, обладающих земельным участком, расположенным в границах городских поселений (Прочие поступления)
</t>
  </si>
  <si>
    <t>Элемент</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</si>
  <si>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</si>
  <si>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 xml:space="preserve">Прочие доходы от компенсации затрат бюджетов городских поселений
</t>
  </si>
  <si>
    <t xml:space="preserve">ПЛАТЕЖИ ПРИ ПОЛЬЗОВАНИИ ПРИРОДНЫМИ РЕСУРСАМИ
</t>
  </si>
  <si>
    <t>048</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</si>
  <si>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</si>
  <si>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</si>
  <si>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Плата за выбросы загрязняющих веществ, образующихся при сжигании на факельных установках и (или) рассеивании попутного нефтяного газа ( федеральные государственные органы)
</t>
  </si>
  <si>
    <t xml:space="preserve">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
</t>
  </si>
  <si>
    <t>20215001</t>
  </si>
  <si>
    <t>20229999</t>
  </si>
  <si>
    <t>20249999</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</si>
  <si>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</si>
  <si>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(Прочие поступления)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</si>
  <si>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(Уплата процентов, начисленных при нарушении срока возврата налога (сбора), страховых взносов, в бюджеты государственных внебюджетных фондов, и процентов, начисленных на сумму излишне взысканного налога (сбора), страховых взносов на обязательное пенсионное страхование)</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</si>
  <si>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
</t>
  </si>
  <si>
    <t>Налог, взимаемый c налогоплательщиков, выбравших в качестве объекта налогообложения доходы (за налоговые периоды ,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</si>
  <si>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c налогоплательщиков, выбравших в качестве объекта налогообложения доходы (за налоговые периоды , истекшие до 1 января 2011 года) (Пени по соответствующему платежу)</t>
  </si>
  <si>
    <t>Налог, взимаемый c налогоплательщиков, выбравших в качестве объекта налогообложения доходы (за налоговые периоды , истекшие до 1 января 2011 года)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</si>
  <si>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</si>
  <si>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</si>
  <si>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</si>
  <si>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</si>
  <si>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</si>
  <si>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</si>
  <si>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</si>
  <si>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(Суммы денежных взысканий (штрафов) по соответствующему платежу согласно законодательству РФ)</t>
  </si>
  <si>
    <t>Минимальный налог, зачисляемый в бюджеты субъектов РФ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</si>
  <si>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</si>
  <si>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Минимальный налог, зачисляемый в бюджеты субъектов РФ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</si>
  <si>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(Сумма платежа (перерасчеты, недоимка и задолженность по соответствующему платежу, в том числе по отмененному)</t>
  </si>
  <si>
    <t>0266</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</si>
  <si>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</si>
  <si>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(рублей)</t>
  </si>
  <si>
    <t>20225555</t>
  </si>
  <si>
    <t>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</si>
  <si>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</si>
  <si>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</si>
  <si>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0258</t>
  </si>
  <si>
    <t>Прочие субсидии бюджетам городских поселений на реализацию проектов развития общественной инфраструктуры муниципальных образований, основанных на местных инициативах</t>
  </si>
  <si>
    <t xml:space="preserve">10302231 
</t>
  </si>
  <si>
    <t xml:space="preserve">10302241 
</t>
  </si>
  <si>
    <t xml:space="preserve">10302251
</t>
  </si>
  <si>
    <t>Акцизы по подакцизным товарам (продукции), производимым на территории РФ</t>
  </si>
  <si>
    <t xml:space="preserve">3000 </t>
  </si>
  <si>
    <t>0230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</si>
  <si>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</si>
  <si>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Земельный налог с организаций, обладающих земельным участком, расположенным в границах городских поселений (Пени по соответствующему платежу)
</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</si>
  <si>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</si>
  <si>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</si>
  <si>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Налог на профессиональный доход (Пени по соответствующему платежу)</t>
  </si>
  <si>
    <t>Прочие дотации на стимулирование руководителей исполнительно-распорядительных органов муниципальных образований области</t>
  </si>
  <si>
    <t>20219999</t>
  </si>
  <si>
    <t>0165</t>
  </si>
  <si>
    <t>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(или)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t>
  </si>
  <si>
    <t>0211</t>
  </si>
  <si>
    <t>Прочие субсидии бюджетам муниципальных образований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</si>
  <si>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0219</t>
  </si>
  <si>
    <t>Прочие субсидии бюджетам муниципальных образований на реализацию программ формирования современной городской среды (за счет средств бюджетов)</t>
  </si>
  <si>
    <t>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t>
  </si>
  <si>
    <t>0233</t>
  </si>
  <si>
    <t>Прочие субсидии бюджетам муниципальных образований на обеспечение финансовой устойчивости муниципальных образований Калужской области</t>
  </si>
  <si>
    <t>Прочие субсидии бюджетам муниципальных образований на реализацию мероприятий по строительству, техническому перевооружению, модернизации и ремонту отопительных котельных с применением энергосберегающих оборудования и технологий; реконструкции, теплоизоляции и ремонту тепловых сетей с применением современных технологий и материалов; организации систем индивидуального поквартирного теплоснабжения; внедрению энергосберегающих технологий и закупке оборудования в сфере жилищно-коммунального хозяйства</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</si>
  <si>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t>
  </si>
  <si>
    <t>0489</t>
  </si>
  <si>
    <t>0730</t>
  </si>
  <si>
    <t>Прочие межбюджетные трансферты, передаваемые на организацию и проведение военно-исторического фестиваля "День Малоярославецкого сражения"</t>
  </si>
  <si>
    <t>0444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</si>
  <si>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</si>
  <si>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11610123</t>
  </si>
  <si>
    <t>0131</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</si>
  <si>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</si>
  <si>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11610032</t>
  </si>
  <si>
    <t>0441</t>
  </si>
  <si>
    <t>Прочие дотации на поощрение муниципальных образований Калужской области - победителей регионального этапа конкурса</t>
  </si>
  <si>
    <t>Прочие безвозмездные поступления в бюджеты городских поселений на реализацию программ формирования современной городской среды</t>
  </si>
  <si>
    <t>20705030</t>
  </si>
  <si>
    <t>7450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</si>
  <si>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</si>
  <si>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0442</t>
  </si>
  <si>
    <t>Прочие дотации бюджетам муниципальных образований на стимулирование муниципальных образований Калужской области за реализацию проектов развития общественной инфраструктуры муниципальных образований, основанных на местных инициативах без привлечения средств бюджетов бюджетной системы Российской Федерации</t>
  </si>
  <si>
    <t>Прочие межбюджетные трансферты, передаваемые на выполнение работ по проектно-сметной документации и инженерных изысканий для реновации объекта культурного наследия</t>
  </si>
  <si>
    <t>0760</t>
  </si>
  <si>
    <t>9000</t>
  </si>
  <si>
    <t>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 основанных на местных инициативах</t>
  </si>
  <si>
    <t>Поступления от денежных пожертвований, предоставляемых негосударственными организациями получателям средств бюджетов на установку памятной стелы "Малоярославец - Город воинской славы"</t>
  </si>
  <si>
    <t>Поступления от денежных пожертвований, предоставляемых физическими лицами получателям средств бюджетов городских поселений на установку памятной-стелы "Малоярославец - Город воинской славы"</t>
  </si>
  <si>
    <t>7550</t>
  </si>
  <si>
    <t>20405020</t>
  </si>
  <si>
    <t>20705020</t>
  </si>
  <si>
    <t>0201</t>
  </si>
  <si>
    <t>Прочие субсидии бюджетам муниципальных образований на осуществление капитального ремонта индивидуальных жилых домов инвалидов и участников Великой Отечественной войны, тружеников тыла и вдов погибших (умерших) инвалидов и участников Великой Отечественной войны</t>
  </si>
  <si>
    <t xml:space="preserve">10102080 </t>
  </si>
  <si>
    <t>Налог на доходы физических лиц части суммы налога, превышающей 650 000 рублей, относящейся к части налоговой базы, превышающей 5 000 000 рублей (Сумма платежа (перерасчеты, недоимка и задолженность по соответствующему платежу, в том числе по отмененному)</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</si>
  <si>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</si>
  <si>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 на установку памятной стелы "Малоярославец - Город воинской славы"</t>
  </si>
  <si>
    <t>Межбюджетные трансферты бюджетам на 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</si>
  <si>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0440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</si>
  <si>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</si>
  <si>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02</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</si>
  <si>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соответствующему платежу)</t>
  </si>
  <si>
    <t xml:space="preserve">Исполнение доходов бюджета муниципального образования городское поселение "Город Малоярославец"                                                             за 2021 год по кодам видов доходов, подвидов доходов, классификации операций сектора государственного управления, относящихся к доходам бюджета </t>
  </si>
  <si>
    <t>11715030</t>
  </si>
  <si>
    <t>9001</t>
  </si>
  <si>
    <t>Инициативные платежи, зачисляемые в бюджеты городских поселений на благоустройство территории клуба "Центр культуры и отдыха "Огонек"</t>
  </si>
  <si>
    <t>Субсидии бюджетам муниципальных образований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</si>
  <si>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20220299</t>
  </si>
  <si>
    <t>Прочие 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</si>
  <si>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20220302</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</si>
  <si>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 на выборы</t>
  </si>
  <si>
    <t>Прочие межбюджетные трансферты на стимулирование муниципальных образований</t>
  </si>
  <si>
    <t>0445</t>
  </si>
  <si>
    <t xml:space="preserve">Приложение № 2
к Решению городской Думы 
городского поселения "Город Малоярославец" 
от 25.05.2022 г. №181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</si>
</sst>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_р_."/>
    <numFmt numFmtId="175" formatCode="#,##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72">
    <font>
      <sz val="10"/>
      <color indexed="63"/>
      <name val="Arial"/>
      <family val="0"/>
    </font>
    <font>
      <b/>
      <sz val="10"/>
      <color indexed="63"/>
      <name val="Arial"/>
      <family val="0"/>
    </font>
    <font>
      <b/>
      <i/>
      <sz val="10"/>
      <color indexed="63"/>
      <name val="Arial"/>
      <family val="0"/>
    </font>
    <font>
      <b/>
      <i/>
      <u val="single"/>
      <sz val="10"/>
      <color indexed="63"/>
      <name val="Arial"/>
      <family val="0"/>
    </font>
    <font>
      <b/>
      <i/>
      <u val="single"/>
      <strike/>
      <sz val="10"/>
      <color indexed="63"/>
      <name val="Arial"/>
      <family val="2"/>
    </font>
    <font>
      <sz val="8"/>
      <color indexed="63"/>
      <name val="MS Sans Serif"/>
      <family val="2"/>
    </font>
    <font>
      <sz val="12"/>
      <color indexed="8"/>
      <name val="Times New Roman"/>
      <family val="1"/>
    </font>
    <font>
      <sz val="8"/>
      <name val="Arial"/>
      <family val="2"/>
    </font>
    <font>
      <sz val="10"/>
      <color indexed="8"/>
      <name val="Times New Roman"/>
      <family val="1"/>
    </font>
    <font>
      <sz val="10"/>
      <color indexed="8"/>
      <name val="MS Sans Serif"/>
      <family val="2"/>
    </font>
    <font>
      <sz val="10"/>
      <color indexed="63"/>
      <name val="MS Sans Serif"/>
      <family val="2"/>
    </font>
    <font>
      <sz val="10"/>
      <name val="Arial Cyr"/>
      <family val="0"/>
    </font>
    <font>
      <sz val="10"/>
      <color indexed="63"/>
      <name val="Times New Roman"/>
      <family val="1"/>
    </font>
    <font>
      <b/>
      <sz val="10"/>
      <color indexed="8"/>
      <name val="Times New Roman"/>
      <family val="1"/>
    </font>
    <font>
      <sz val="10"/>
      <name val="Times New Roman"/>
      <family val="1"/>
    </font>
    <font>
      <b/>
      <sz val="10"/>
      <name val="Times New Roman"/>
      <family val="1"/>
    </font>
    <font>
      <b/>
      <i/>
      <u val="single"/>
      <sz val="12"/>
      <color indexed="8"/>
      <name val="Times New Roman"/>
      <family val="1"/>
    </font>
    <font>
      <sz val="8"/>
      <color indexed="8"/>
      <name val="Times New Roman"/>
      <family val="1"/>
    </font>
    <font>
      <sz val="8"/>
      <color indexed="63"/>
      <name val="Times New Roman"/>
      <family val="1"/>
    </font>
    <font>
      <b/>
      <sz val="8"/>
      <color indexed="8"/>
      <name val="Times New Roman"/>
      <family val="1"/>
    </font>
    <font>
      <b/>
      <sz val="8"/>
      <color indexed="63"/>
      <name val="Times New Roman"/>
      <family val="1"/>
    </font>
    <font>
      <sz val="8"/>
      <name val="Times New Roman"/>
      <family val="1"/>
    </font>
    <font>
      <b/>
      <sz val="8"/>
      <name val="Times New Roman"/>
      <family val="1"/>
    </font>
    <font>
      <b/>
      <sz val="9"/>
      <name val="Times New Roman"/>
      <family val="1"/>
    </font>
    <font>
      <b/>
      <sz val="9"/>
      <color indexed="8"/>
      <name val="Times New Roman"/>
      <family val="1"/>
    </font>
    <font>
      <sz val="7"/>
      <color indexed="8"/>
      <name val="Times New Roman"/>
      <family val="1"/>
    </font>
    <font>
      <sz val="7.5"/>
      <color indexed="8"/>
      <name val="Times New Roman"/>
      <family val="1"/>
    </font>
    <font>
      <sz val="7"/>
      <name val="Times New Roman"/>
      <family val="1"/>
    </font>
    <font>
      <b/>
      <sz val="7.5"/>
      <color indexed="8"/>
      <name val="Times New Roman"/>
      <family val="1"/>
    </font>
    <font>
      <b/>
      <sz val="7"/>
      <name val="Times New Roman"/>
      <family val="1"/>
    </font>
    <font>
      <sz val="7.5"/>
      <name val="Times New Roman"/>
      <family val="1"/>
    </font>
    <font>
      <sz val="10"/>
      <color indexed="8"/>
      <name val="Arial Cyr"/>
      <family val="2"/>
    </font>
    <font>
      <sz val="10"/>
      <color indexed="9"/>
      <name val="Arial Cyr"/>
      <family val="2"/>
    </font>
    <font>
      <i/>
      <sz val="9"/>
      <color indexed="8"/>
      <name val="Cambria"/>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color indexed="10"/>
      <name val="Times New Roman"/>
      <family val="1"/>
    </font>
    <font>
      <sz val="10"/>
      <color theme="1"/>
      <name val="Arial Cyr"/>
      <family val="2"/>
    </font>
    <font>
      <sz val="10"/>
      <color theme="0"/>
      <name val="Arial Cyr"/>
      <family val="2"/>
    </font>
    <font>
      <i/>
      <sz val="9"/>
      <color rgb="FF000000"/>
      <name val="Cambria"/>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8"/>
      <color rgb="FF000000"/>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14">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5">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quotePrefix="1">
      <alignment vertical="top" readingOrder="1"/>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 fontId="53" fillId="0" borderId="1">
      <alignment horizontal="right" vertical="center" shrinkToFit="1"/>
      <protection/>
    </xf>
    <xf numFmtId="4" fontId="53" fillId="0" borderId="2">
      <alignment horizontal="right" vertical="center" shrinkToFit="1"/>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4" fillId="26" borderId="3" applyNumberFormat="0" applyAlignment="0" applyProtection="0"/>
    <xf numFmtId="0" fontId="55" fillId="27" borderId="4" applyNumberFormat="0" applyAlignment="0" applyProtection="0"/>
    <xf numFmtId="0" fontId="56" fillId="27" borderId="3" applyNumberFormat="0" applyAlignment="0" applyProtection="0"/>
    <xf numFmtId="0" fontId="4" fillId="0" borderId="0" applyFont="0" applyFill="0" applyBorder="0" applyAlignment="0" applyProtection="0"/>
    <xf numFmtId="0"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8" borderId="9"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0">
      <alignment/>
      <protection/>
    </xf>
    <xf numFmtId="0" fontId="11"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10" applyNumberFormat="0" applyFont="0" applyAlignment="0" applyProtection="0"/>
    <xf numFmtId="0" fontId="5" fillId="0" borderId="0" applyNumberFormat="0" applyFill="0" applyBorder="0">
      <alignment horizontal="right" vertical="top"/>
      <protection locked="0"/>
    </xf>
    <xf numFmtId="0" fontId="67" fillId="0" borderId="11" applyNumberFormat="0" applyFill="0" applyAlignment="0" applyProtection="0"/>
    <xf numFmtId="0" fontId="68"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69" fillId="32" borderId="0" applyNumberFormat="0" applyBorder="0" applyAlignment="0" applyProtection="0"/>
  </cellStyleXfs>
  <cellXfs count="110">
    <xf numFmtId="0" fontId="0" fillId="0" borderId="0" xfId="0" applyAlignment="1" applyProtection="1">
      <alignment vertical="top"/>
      <protection locked="0"/>
    </xf>
    <xf numFmtId="0" fontId="6" fillId="0" borderId="0" xfId="0" applyFont="1" applyAlignment="1">
      <alignment/>
    </xf>
    <xf numFmtId="0" fontId="0" fillId="0" borderId="0" xfId="0" applyFont="1" applyAlignment="1" applyProtection="1">
      <alignment vertical="top"/>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left" vertical="justify"/>
      <protection locked="0"/>
    </xf>
    <xf numFmtId="0" fontId="0" fillId="0" borderId="0" xfId="0" applyFont="1" applyBorder="1" applyAlignment="1" applyProtection="1">
      <alignment horizontal="center" vertical="center"/>
      <protection locked="0"/>
    </xf>
    <xf numFmtId="0" fontId="6" fillId="0" borderId="0" xfId="0" applyFont="1" applyAlignment="1" applyProtection="1">
      <alignment vertical="top"/>
      <protection locked="0"/>
    </xf>
    <xf numFmtId="0" fontId="9" fillId="0" borderId="0" xfId="0" applyFont="1" applyAlignment="1">
      <alignment horizontal="left" vertical="top" wrapText="1"/>
    </xf>
    <xf numFmtId="0" fontId="10" fillId="0" borderId="0" xfId="0" applyFont="1" applyAlignment="1" applyProtection="1">
      <alignment horizontal="left" vertical="top"/>
      <protection locked="0"/>
    </xf>
    <xf numFmtId="0" fontId="8" fillId="0" borderId="0" xfId="0" applyFont="1" applyAlignment="1" applyProtection="1">
      <alignment vertical="top"/>
      <protection locked="0"/>
    </xf>
    <xf numFmtId="0" fontId="8" fillId="0" borderId="0" xfId="0" applyFont="1" applyAlignment="1" applyProtection="1">
      <alignment vertical="top" wrapText="1"/>
      <protection locked="0"/>
    </xf>
    <xf numFmtId="4" fontId="8" fillId="0" borderId="0" xfId="0" applyNumberFormat="1" applyFont="1" applyBorder="1" applyAlignment="1" applyProtection="1">
      <alignment vertical="top"/>
      <protection locked="0"/>
    </xf>
    <xf numFmtId="0" fontId="6" fillId="0" borderId="0" xfId="0" applyFont="1" applyAlignment="1">
      <alignment/>
    </xf>
    <xf numFmtId="0" fontId="12" fillId="0" borderId="0" xfId="0" applyFont="1" applyAlignment="1" applyProtection="1">
      <alignment vertical="top"/>
      <protection locked="0"/>
    </xf>
    <xf numFmtId="0" fontId="16" fillId="0" borderId="0" xfId="0" applyFont="1" applyAlignment="1">
      <alignment/>
    </xf>
    <xf numFmtId="0" fontId="14" fillId="0" borderId="0" xfId="0" applyFont="1" applyAlignment="1" applyProtection="1">
      <alignment vertical="top"/>
      <protection locked="0"/>
    </xf>
    <xf numFmtId="0" fontId="15" fillId="0" borderId="0" xfId="55" applyFont="1" applyAlignment="1">
      <alignment horizontal="right"/>
      <protection/>
    </xf>
    <xf numFmtId="0" fontId="8" fillId="0" borderId="0" xfId="0" applyFont="1" applyBorder="1" applyAlignment="1">
      <alignment/>
    </xf>
    <xf numFmtId="0" fontId="64" fillId="0" borderId="0" xfId="54">
      <alignment/>
      <protection/>
    </xf>
    <xf numFmtId="0" fontId="17" fillId="0" borderId="12" xfId="0" applyFont="1" applyBorder="1" applyAlignment="1" applyProtection="1">
      <alignment horizontal="center" vertical="center" wrapText="1"/>
      <protection locked="0"/>
    </xf>
    <xf numFmtId="0" fontId="17" fillId="0" borderId="12" xfId="0" applyFont="1" applyBorder="1" applyAlignment="1">
      <alignment horizontal="center" vertical="justify" wrapText="1"/>
    </xf>
    <xf numFmtId="0" fontId="17" fillId="0" borderId="12" xfId="0" applyFont="1" applyBorder="1" applyAlignment="1">
      <alignment horizontal="center" vertical="center"/>
    </xf>
    <xf numFmtId="0" fontId="18" fillId="0" borderId="12" xfId="0" applyFont="1" applyBorder="1" applyAlignment="1" applyProtection="1">
      <alignment horizontal="center" vertical="center"/>
      <protection locked="0"/>
    </xf>
    <xf numFmtId="0" fontId="19" fillId="0" borderId="12" xfId="0" applyFont="1" applyBorder="1" applyAlignment="1">
      <alignment horizontal="center" vertical="justify" wrapText="1"/>
    </xf>
    <xf numFmtId="4" fontId="19"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top" wrapText="1"/>
    </xf>
    <xf numFmtId="49" fontId="19" fillId="0" borderId="12" xfId="0" applyNumberFormat="1" applyFont="1" applyBorder="1" applyAlignment="1" applyProtection="1">
      <alignment horizontal="center" vertical="top" wrapText="1"/>
      <protection locked="0"/>
    </xf>
    <xf numFmtId="49" fontId="19" fillId="0" borderId="12" xfId="0" applyNumberFormat="1" applyFont="1" applyBorder="1" applyAlignment="1">
      <alignment horizontal="center" vertical="top"/>
    </xf>
    <xf numFmtId="49" fontId="20" fillId="0" borderId="12" xfId="0" applyNumberFormat="1" applyFont="1" applyBorder="1" applyAlignment="1" applyProtection="1">
      <alignment vertical="top"/>
      <protection locked="0"/>
    </xf>
    <xf numFmtId="4" fontId="19" fillId="0" borderId="12" xfId="0" applyNumberFormat="1" applyFont="1" applyBorder="1" applyAlignment="1" applyProtection="1">
      <alignment vertical="top"/>
      <protection locked="0"/>
    </xf>
    <xf numFmtId="0" fontId="17" fillId="0" borderId="12" xfId="0" applyFont="1" applyBorder="1" applyAlignment="1">
      <alignment horizontal="left" vertical="top" wrapText="1"/>
    </xf>
    <xf numFmtId="49" fontId="17" fillId="0" borderId="12" xfId="0" applyNumberFormat="1" applyFont="1" applyBorder="1" applyAlignment="1" applyProtection="1">
      <alignment horizontal="center" vertical="top" wrapText="1"/>
      <protection locked="0"/>
    </xf>
    <xf numFmtId="49" fontId="17" fillId="0" borderId="12" xfId="0" applyNumberFormat="1" applyFont="1" applyBorder="1" applyAlignment="1">
      <alignment horizontal="center" vertical="top"/>
    </xf>
    <xf numFmtId="49" fontId="18" fillId="0" borderId="12" xfId="0" applyNumberFormat="1" applyFont="1" applyBorder="1" applyAlignment="1" applyProtection="1">
      <alignment vertical="top"/>
      <protection locked="0"/>
    </xf>
    <xf numFmtId="4" fontId="17" fillId="33" borderId="12" xfId="0" applyNumberFormat="1" applyFont="1" applyFill="1" applyBorder="1" applyAlignment="1">
      <alignment horizontal="right" vertical="top" shrinkToFit="1"/>
    </xf>
    <xf numFmtId="0" fontId="17" fillId="0" borderId="12" xfId="0" applyNumberFormat="1" applyFont="1" applyBorder="1" applyAlignment="1" applyProtection="1">
      <alignment horizontal="center" vertical="top" wrapText="1"/>
      <protection locked="0"/>
    </xf>
    <xf numFmtId="4" fontId="70" fillId="0" borderId="12" xfId="34" applyNumberFormat="1" applyFont="1" applyBorder="1" applyAlignment="1" applyProtection="1">
      <alignment horizontal="right" vertical="top" shrinkToFit="1"/>
      <protection/>
    </xf>
    <xf numFmtId="0" fontId="17" fillId="0" borderId="12" xfId="0" applyNumberFormat="1" applyFont="1" applyBorder="1" applyAlignment="1">
      <alignment horizontal="center" vertical="top"/>
    </xf>
    <xf numFmtId="0" fontId="18" fillId="0" borderId="12" xfId="0" applyNumberFormat="1" applyFont="1" applyBorder="1" applyAlignment="1" applyProtection="1">
      <alignment vertical="top"/>
      <protection locked="0"/>
    </xf>
    <xf numFmtId="0" fontId="19" fillId="0" borderId="12" xfId="0" applyNumberFormat="1" applyFont="1" applyBorder="1" applyAlignment="1" applyProtection="1">
      <alignment horizontal="center" vertical="top" wrapText="1"/>
      <protection locked="0"/>
    </xf>
    <xf numFmtId="4" fontId="19" fillId="33" borderId="12" xfId="0" applyNumberFormat="1" applyFont="1" applyFill="1" applyBorder="1" applyAlignment="1">
      <alignment horizontal="right" vertical="top" shrinkToFit="1"/>
    </xf>
    <xf numFmtId="4" fontId="19" fillId="0" borderId="12" xfId="0" applyNumberFormat="1" applyFont="1" applyFill="1" applyBorder="1" applyAlignment="1" applyProtection="1">
      <alignment vertical="top"/>
      <protection locked="0"/>
    </xf>
    <xf numFmtId="4" fontId="21" fillId="33" borderId="12" xfId="0" applyNumberFormat="1" applyFont="1" applyFill="1" applyBorder="1" applyAlignment="1">
      <alignment horizontal="right" vertical="top" shrinkToFit="1"/>
    </xf>
    <xf numFmtId="4" fontId="22" fillId="0" borderId="12" xfId="0" applyNumberFormat="1" applyFont="1" applyFill="1" applyBorder="1" applyAlignment="1" applyProtection="1">
      <alignment vertical="top"/>
      <protection locked="0"/>
    </xf>
    <xf numFmtId="4" fontId="22" fillId="0" borderId="12" xfId="0" applyNumberFormat="1" applyFont="1" applyBorder="1" applyAlignment="1" applyProtection="1">
      <alignment vertical="top"/>
      <protection locked="0"/>
    </xf>
    <xf numFmtId="0" fontId="17" fillId="0" borderId="12" xfId="0" applyFont="1" applyFill="1" applyBorder="1" applyAlignment="1">
      <alignment horizontal="left" vertical="top" wrapText="1"/>
    </xf>
    <xf numFmtId="0" fontId="71" fillId="0" borderId="12" xfId="0" applyFont="1" applyFill="1" applyBorder="1" applyAlignment="1">
      <alignment vertical="top" wrapText="1"/>
    </xf>
    <xf numFmtId="0" fontId="71" fillId="0" borderId="12" xfId="0" applyNumberFormat="1" applyFont="1" applyBorder="1" applyAlignment="1" applyProtection="1">
      <alignment horizontal="center" vertical="top" wrapText="1"/>
      <protection locked="0"/>
    </xf>
    <xf numFmtId="0" fontId="71" fillId="0" borderId="12" xfId="0" applyNumberFormat="1" applyFont="1" applyBorder="1" applyAlignment="1">
      <alignment horizontal="center" vertical="top"/>
    </xf>
    <xf numFmtId="0" fontId="71" fillId="0" borderId="12" xfId="0" applyNumberFormat="1" applyFont="1" applyBorder="1" applyAlignment="1" applyProtection="1">
      <alignment vertical="top"/>
      <protection locked="0"/>
    </xf>
    <xf numFmtId="4" fontId="71" fillId="33" borderId="12" xfId="0" applyNumberFormat="1" applyFont="1" applyFill="1" applyBorder="1" applyAlignment="1">
      <alignment horizontal="right" vertical="top" shrinkToFit="1"/>
    </xf>
    <xf numFmtId="0" fontId="22" fillId="0" borderId="12" xfId="0" applyFont="1" applyFill="1" applyBorder="1" applyAlignment="1">
      <alignment horizontal="left" vertical="top" wrapText="1"/>
    </xf>
    <xf numFmtId="49" fontId="22" fillId="0" borderId="12" xfId="0" applyNumberFormat="1" applyFont="1" applyBorder="1" applyAlignment="1" applyProtection="1">
      <alignment horizontal="center" vertical="top" wrapText="1"/>
      <protection locked="0"/>
    </xf>
    <xf numFmtId="0" fontId="22" fillId="0" borderId="12" xfId="0" applyNumberFormat="1" applyFont="1" applyBorder="1" applyAlignment="1" applyProtection="1">
      <alignment horizontal="center" vertical="top" wrapText="1"/>
      <protection locked="0"/>
    </xf>
    <xf numFmtId="49" fontId="22" fillId="0" borderId="12" xfId="0" applyNumberFormat="1" applyFont="1" applyBorder="1" applyAlignment="1">
      <alignment horizontal="center" vertical="top"/>
    </xf>
    <xf numFmtId="49" fontId="22" fillId="0" borderId="12" xfId="0" applyNumberFormat="1" applyFont="1" applyBorder="1" applyAlignment="1" applyProtection="1">
      <alignment vertical="top"/>
      <protection locked="0"/>
    </xf>
    <xf numFmtId="49" fontId="21" fillId="0" borderId="12" xfId="0" applyNumberFormat="1" applyFont="1" applyBorder="1" applyAlignment="1" applyProtection="1">
      <alignment horizontal="center" vertical="top" wrapText="1"/>
      <protection locked="0"/>
    </xf>
    <xf numFmtId="0" fontId="21" fillId="0" borderId="12" xfId="0" applyNumberFormat="1" applyFont="1" applyBorder="1" applyAlignment="1" applyProtection="1">
      <alignment horizontal="center" vertical="top" wrapText="1"/>
      <protection locked="0"/>
    </xf>
    <xf numFmtId="49" fontId="21" fillId="0" borderId="12" xfId="0" applyNumberFormat="1" applyFont="1" applyBorder="1" applyAlignment="1">
      <alignment horizontal="center" vertical="top"/>
    </xf>
    <xf numFmtId="49" fontId="21" fillId="0" borderId="12" xfId="0" applyNumberFormat="1" applyFont="1" applyBorder="1" applyAlignment="1" applyProtection="1">
      <alignment vertical="top"/>
      <protection locked="0"/>
    </xf>
    <xf numFmtId="4" fontId="21" fillId="0" borderId="12" xfId="0" applyNumberFormat="1" applyFont="1" applyBorder="1" applyAlignment="1" applyProtection="1">
      <alignment vertical="top"/>
      <protection locked="0"/>
    </xf>
    <xf numFmtId="0" fontId="21" fillId="0" borderId="12" xfId="0" applyNumberFormat="1" applyFont="1" applyBorder="1" applyAlignment="1">
      <alignment horizontal="center" vertical="top"/>
    </xf>
    <xf numFmtId="0" fontId="21" fillId="0" borderId="12" xfId="0" applyNumberFormat="1" applyFont="1" applyBorder="1" applyAlignment="1" applyProtection="1">
      <alignment vertical="top"/>
      <protection locked="0"/>
    </xf>
    <xf numFmtId="49" fontId="18" fillId="0" borderId="12" xfId="0" applyNumberFormat="1" applyFont="1" applyBorder="1" applyAlignment="1" applyProtection="1">
      <alignment horizontal="right" vertical="top"/>
      <protection locked="0"/>
    </xf>
    <xf numFmtId="2" fontId="22" fillId="0" borderId="13" xfId="0" applyNumberFormat="1" applyFont="1" applyBorder="1" applyAlignment="1">
      <alignment horizontal="left" vertical="center"/>
    </xf>
    <xf numFmtId="4" fontId="22" fillId="33" borderId="12" xfId="0" applyNumberFormat="1" applyFont="1" applyFill="1" applyBorder="1" applyAlignment="1">
      <alignment horizontal="right" vertical="top" shrinkToFit="1"/>
    </xf>
    <xf numFmtId="2" fontId="21" fillId="0" borderId="13" xfId="0" applyNumberFormat="1" applyFont="1" applyBorder="1" applyAlignment="1">
      <alignment horizontal="left" vertical="center" wrapText="1"/>
    </xf>
    <xf numFmtId="0" fontId="21" fillId="0" borderId="12" xfId="0" applyFont="1" applyBorder="1" applyAlignment="1">
      <alignment horizontal="left" vertical="center" wrapText="1"/>
    </xf>
    <xf numFmtId="4" fontId="21" fillId="0" borderId="12" xfId="0" applyNumberFormat="1" applyFont="1" applyFill="1" applyBorder="1" applyAlignment="1" applyProtection="1">
      <alignment vertical="top"/>
      <protection locked="0"/>
    </xf>
    <xf numFmtId="4" fontId="21" fillId="0" borderId="12" xfId="0" applyNumberFormat="1" applyFont="1" applyBorder="1" applyAlignment="1">
      <alignment horizontal="right" vertical="top"/>
    </xf>
    <xf numFmtId="0" fontId="17" fillId="0" borderId="12" xfId="0" applyFont="1" applyBorder="1" applyAlignment="1">
      <alignment horizontal="left" vertical="justify" wrapText="1"/>
    </xf>
    <xf numFmtId="0" fontId="17" fillId="0" borderId="12" xfId="0" applyFont="1" applyBorder="1" applyAlignment="1" applyProtection="1">
      <alignment horizontal="center" vertical="top" wrapText="1"/>
      <protection locked="0"/>
    </xf>
    <xf numFmtId="0" fontId="17" fillId="0" borderId="12" xfId="0" applyFont="1" applyBorder="1" applyAlignment="1">
      <alignment horizontal="center" vertical="top"/>
    </xf>
    <xf numFmtId="0" fontId="18" fillId="0" borderId="12" xfId="0" applyFont="1" applyBorder="1" applyAlignment="1" applyProtection="1">
      <alignment vertical="top"/>
      <protection locked="0"/>
    </xf>
    <xf numFmtId="0" fontId="21" fillId="0" borderId="12" xfId="0" applyFont="1" applyBorder="1" applyAlignment="1" applyProtection="1">
      <alignment vertical="top"/>
      <protection locked="0"/>
    </xf>
    <xf numFmtId="0" fontId="17" fillId="0" borderId="12" xfId="0" applyFont="1" applyBorder="1" applyAlignment="1">
      <alignment vertical="top"/>
    </xf>
    <xf numFmtId="0" fontId="19" fillId="0" borderId="12" xfId="0" applyFont="1" applyBorder="1" applyAlignment="1">
      <alignment horizontal="center" vertical="center" wrapText="1"/>
    </xf>
    <xf numFmtId="0" fontId="19" fillId="0" borderId="12" xfId="0" applyFont="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locked="0"/>
    </xf>
    <xf numFmtId="0" fontId="24" fillId="0" borderId="0" xfId="0" applyFont="1" applyBorder="1" applyAlignment="1">
      <alignment horizontal="center"/>
    </xf>
    <xf numFmtId="0" fontId="18"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justify" wrapText="1"/>
    </xf>
    <xf numFmtId="0" fontId="19" fillId="0" borderId="12" xfId="0" applyFont="1" applyBorder="1" applyAlignment="1" applyProtection="1">
      <alignment horizontal="center" vertical="top" wrapText="1"/>
      <protection locked="0"/>
    </xf>
    <xf numFmtId="0" fontId="19" fillId="0" borderId="12" xfId="0" applyFont="1" applyBorder="1" applyAlignment="1">
      <alignment horizontal="center" vertical="top"/>
    </xf>
    <xf numFmtId="0" fontId="20" fillId="0" borderId="12" xfId="0" applyFont="1" applyBorder="1" applyAlignment="1" applyProtection="1">
      <alignment horizontal="center" vertical="top"/>
      <protection locked="0"/>
    </xf>
    <xf numFmtId="49" fontId="18" fillId="0" borderId="12" xfId="0" applyNumberFormat="1" applyFont="1" applyBorder="1" applyAlignment="1" applyProtection="1">
      <alignment horizontal="center" vertical="top"/>
      <protection locked="0"/>
    </xf>
    <xf numFmtId="0" fontId="18" fillId="0" borderId="12" xfId="0" applyNumberFormat="1" applyFont="1" applyBorder="1" applyAlignment="1" applyProtection="1">
      <alignment horizontal="center" vertical="top"/>
      <protection locked="0"/>
    </xf>
    <xf numFmtId="49" fontId="20" fillId="0" borderId="12" xfId="0" applyNumberFormat="1" applyFont="1" applyBorder="1" applyAlignment="1" applyProtection="1">
      <alignment horizontal="center" vertical="top"/>
      <protection locked="0"/>
    </xf>
    <xf numFmtId="4" fontId="70" fillId="0" borderId="12" xfId="33" applyNumberFormat="1" applyFont="1" applyBorder="1" applyProtection="1">
      <alignment horizontal="right" vertical="center" shrinkToFit="1"/>
      <protection/>
    </xf>
    <xf numFmtId="0" fontId="24" fillId="0" borderId="12" xfId="0" applyFont="1" applyBorder="1" applyAlignment="1">
      <alignment horizontal="center" vertical="center" wrapText="1"/>
    </xf>
    <xf numFmtId="49" fontId="0" fillId="0" borderId="0" xfId="0" applyNumberFormat="1" applyFont="1" applyAlignment="1" applyProtection="1">
      <alignment vertical="top"/>
      <protection locked="0"/>
    </xf>
    <xf numFmtId="0" fontId="20" fillId="0" borderId="12" xfId="0" applyNumberFormat="1" applyFont="1" applyBorder="1" applyAlignment="1" applyProtection="1">
      <alignment vertical="top"/>
      <protection locked="0"/>
    </xf>
    <xf numFmtId="0" fontId="25"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0" borderId="12" xfId="0" applyNumberFormat="1" applyFont="1" applyBorder="1" applyAlignment="1">
      <alignment horizontal="left" vertical="top" wrapText="1"/>
    </xf>
    <xf numFmtId="0" fontId="27" fillId="0" borderId="12" xfId="0" applyFont="1" applyFill="1" applyBorder="1" applyAlignment="1">
      <alignment horizontal="left" vertical="top" wrapText="1"/>
    </xf>
    <xf numFmtId="0" fontId="28" fillId="0" borderId="12" xfId="0" applyFont="1" applyBorder="1" applyAlignment="1">
      <alignment horizontal="left" vertical="top" wrapText="1"/>
    </xf>
    <xf numFmtId="0" fontId="29" fillId="0" borderId="12" xfId="0" applyFont="1" applyFill="1" applyBorder="1" applyAlignment="1">
      <alignment horizontal="left" vertical="top" wrapText="1"/>
    </xf>
    <xf numFmtId="0" fontId="17" fillId="0" borderId="12" xfId="0" applyNumberFormat="1" applyFont="1" applyBorder="1" applyAlignment="1">
      <alignment horizontal="left" vertical="top" wrapText="1"/>
    </xf>
    <xf numFmtId="0" fontId="0" fillId="0" borderId="0" xfId="0" applyFont="1" applyAlignment="1" applyProtection="1">
      <alignment vertical="top" wrapText="1"/>
      <protection locked="0"/>
    </xf>
    <xf numFmtId="0" fontId="21" fillId="0" borderId="12" xfId="0" applyFont="1" applyBorder="1" applyAlignment="1">
      <alignment horizontal="left" vertical="top" wrapText="1"/>
    </xf>
    <xf numFmtId="0" fontId="30" fillId="0" borderId="12" xfId="0" applyFont="1" applyBorder="1" applyAlignment="1">
      <alignment horizontal="left" vertical="top" wrapText="1"/>
    </xf>
    <xf numFmtId="4" fontId="0" fillId="0" borderId="0" xfId="0" applyNumberFormat="1" applyFont="1" applyAlignment="1" applyProtection="1">
      <alignment vertical="top"/>
      <protection locked="0"/>
    </xf>
    <xf numFmtId="4" fontId="70" fillId="0" borderId="12" xfId="33" applyNumberFormat="1" applyFont="1" applyBorder="1" applyAlignment="1" applyProtection="1">
      <alignment horizontal="right" vertical="top" shrinkToFit="1"/>
      <protection/>
    </xf>
    <xf numFmtId="0" fontId="27" fillId="0" borderId="12" xfId="0" applyFont="1" applyBorder="1" applyAlignment="1">
      <alignment horizontal="left" vertical="top" wrapText="1"/>
    </xf>
    <xf numFmtId="4" fontId="21" fillId="0" borderId="12" xfId="0" applyNumberFormat="1" applyFont="1" applyBorder="1" applyAlignment="1" applyProtection="1">
      <alignment horizontal="right" vertical="top"/>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horizontal="right" vertical="center" wrapText="1"/>
      <protection locked="0"/>
    </xf>
    <xf numFmtId="0" fontId="13" fillId="0" borderId="0" xfId="0" applyFont="1" applyAlignment="1" applyProtection="1">
      <alignment horizontal="right" vertical="center"/>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1" xfId="33"/>
    <cellStyle name="xl59"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97"/>
  <sheetViews>
    <sheetView tabSelected="1" zoomScale="140" zoomScaleNormal="140" zoomScalePageLayoutView="0" workbookViewId="0" topLeftCell="A1">
      <selection activeCell="G9" sqref="G9"/>
    </sheetView>
  </sheetViews>
  <sheetFormatPr defaultColWidth="9.140625" defaultRowHeight="12.75"/>
  <cols>
    <col min="1" max="1" width="70.7109375" style="4" customWidth="1"/>
    <col min="2" max="2" width="3.00390625" style="2" customWidth="1"/>
    <col min="3" max="3" width="8.00390625" style="2" customWidth="1"/>
    <col min="4" max="4" width="3.00390625" style="2" customWidth="1"/>
    <col min="5" max="5" width="4.7109375" style="2" customWidth="1"/>
    <col min="6" max="6" width="3.140625" style="2" customWidth="1"/>
    <col min="7" max="7" width="11.140625" style="2" customWidth="1"/>
    <col min="8" max="8" width="29.421875" style="2" customWidth="1"/>
    <col min="9" max="16" width="18.140625" style="2" customWidth="1"/>
    <col min="17" max="16384" width="9.140625" style="2" customWidth="1"/>
  </cols>
  <sheetData>
    <row r="1" spans="1:8" ht="13.5" customHeight="1">
      <c r="A1" s="9"/>
      <c r="B1" s="9"/>
      <c r="C1" s="108" t="s">
        <v>228</v>
      </c>
      <c r="D1" s="109"/>
      <c r="E1" s="109"/>
      <c r="F1" s="109"/>
      <c r="G1" s="109"/>
      <c r="H1" s="6"/>
    </row>
    <row r="2" spans="1:7" ht="13.5" customHeight="1">
      <c r="A2" s="10"/>
      <c r="B2" s="10"/>
      <c r="C2" s="109"/>
      <c r="D2" s="109"/>
      <c r="E2" s="109"/>
      <c r="F2" s="109"/>
      <c r="G2" s="109"/>
    </row>
    <row r="3" spans="1:7" ht="13.5" customHeight="1">
      <c r="A3" s="10"/>
      <c r="B3" s="10"/>
      <c r="C3" s="109"/>
      <c r="D3" s="109"/>
      <c r="E3" s="109"/>
      <c r="F3" s="109"/>
      <c r="G3" s="109"/>
    </row>
    <row r="4" spans="1:7" ht="13.5" customHeight="1">
      <c r="A4" s="10"/>
      <c r="B4" s="10"/>
      <c r="C4" s="109"/>
      <c r="D4" s="109"/>
      <c r="E4" s="109"/>
      <c r="F4" s="109"/>
      <c r="G4" s="109"/>
    </row>
    <row r="5" spans="1:7" ht="19.5" customHeight="1">
      <c r="A5" s="10"/>
      <c r="B5" s="10"/>
      <c r="C5" s="109"/>
      <c r="D5" s="109"/>
      <c r="E5" s="109"/>
      <c r="F5" s="109"/>
      <c r="G5" s="109"/>
    </row>
    <row r="6" spans="1:7" ht="23.25" customHeight="1" hidden="1">
      <c r="A6" s="10"/>
      <c r="B6" s="10"/>
      <c r="C6" s="10"/>
      <c r="D6" s="10"/>
      <c r="E6" s="10"/>
      <c r="F6" s="10"/>
      <c r="G6" s="16"/>
    </row>
    <row r="7" spans="1:7" ht="46.5" customHeight="1">
      <c r="A7" s="107" t="s">
        <v>217</v>
      </c>
      <c r="B7" s="107"/>
      <c r="C7" s="107"/>
      <c r="D7" s="107"/>
      <c r="E7" s="107"/>
      <c r="F7" s="107"/>
      <c r="G7" s="107"/>
    </row>
    <row r="8" spans="1:7" ht="12.75" customHeight="1">
      <c r="A8" s="17"/>
      <c r="B8" s="17"/>
      <c r="C8" s="17"/>
      <c r="D8" s="17"/>
      <c r="E8" s="17"/>
      <c r="F8" s="17"/>
      <c r="G8" s="80" t="s">
        <v>149</v>
      </c>
    </row>
    <row r="9" spans="1:7" ht="46.5" customHeight="1">
      <c r="A9" s="90" t="s">
        <v>0</v>
      </c>
      <c r="B9" s="77" t="s">
        <v>68</v>
      </c>
      <c r="C9" s="77" t="s">
        <v>43</v>
      </c>
      <c r="D9" s="77" t="s">
        <v>116</v>
      </c>
      <c r="E9" s="76" t="s">
        <v>53</v>
      </c>
      <c r="F9" s="78" t="s">
        <v>1</v>
      </c>
      <c r="G9" s="79" t="s">
        <v>70</v>
      </c>
    </row>
    <row r="10" spans="1:21" s="3" customFormat="1" ht="12.75">
      <c r="A10" s="20">
        <v>1</v>
      </c>
      <c r="B10" s="19">
        <v>2</v>
      </c>
      <c r="C10" s="19">
        <v>3</v>
      </c>
      <c r="D10" s="19">
        <v>4</v>
      </c>
      <c r="E10" s="21">
        <v>5</v>
      </c>
      <c r="F10" s="22">
        <v>6</v>
      </c>
      <c r="G10" s="22">
        <v>7</v>
      </c>
      <c r="H10" s="5"/>
      <c r="I10" s="5"/>
      <c r="J10" s="5"/>
      <c r="K10" s="5"/>
      <c r="L10" s="5"/>
      <c r="M10" s="5"/>
      <c r="N10" s="5"/>
      <c r="O10" s="5"/>
      <c r="P10" s="5"/>
      <c r="Q10" s="5"/>
      <c r="R10" s="5"/>
      <c r="S10" s="5"/>
      <c r="T10" s="5"/>
      <c r="U10" s="5"/>
    </row>
    <row r="11" spans="1:16" s="3" customFormat="1" ht="12.75">
      <c r="A11" s="23" t="s">
        <v>44</v>
      </c>
      <c r="B11" s="19"/>
      <c r="C11" s="19"/>
      <c r="D11" s="19"/>
      <c r="E11" s="21"/>
      <c r="F11" s="22"/>
      <c r="G11" s="24">
        <f>G12+G128</f>
        <v>320025441.02</v>
      </c>
      <c r="H11" s="5"/>
      <c r="I11" s="5"/>
      <c r="J11" s="5"/>
      <c r="K11" s="5"/>
      <c r="L11" s="5"/>
      <c r="M11" s="5"/>
      <c r="N11" s="5"/>
      <c r="O11" s="5"/>
      <c r="P11" s="5"/>
    </row>
    <row r="12" spans="1:8" ht="12.75">
      <c r="A12" s="25" t="s">
        <v>69</v>
      </c>
      <c r="B12" s="26" t="s">
        <v>2</v>
      </c>
      <c r="C12" s="26" t="s">
        <v>3</v>
      </c>
      <c r="D12" s="26"/>
      <c r="E12" s="27" t="s">
        <v>2</v>
      </c>
      <c r="F12" s="28" t="s">
        <v>2</v>
      </c>
      <c r="G12" s="29">
        <f>G13+G34+G40+G73+G92+G96+G105+G107+G110+G114+G116+G123</f>
        <v>196477940.66</v>
      </c>
      <c r="H12" s="103"/>
    </row>
    <row r="13" spans="1:7" ht="12.75">
      <c r="A13" s="25" t="s">
        <v>4</v>
      </c>
      <c r="B13" s="26" t="s">
        <v>2</v>
      </c>
      <c r="C13" s="26" t="s">
        <v>5</v>
      </c>
      <c r="D13" s="26"/>
      <c r="E13" s="27" t="s">
        <v>2</v>
      </c>
      <c r="F13" s="28" t="s">
        <v>2</v>
      </c>
      <c r="G13" s="29">
        <f>G14</f>
        <v>67316633.94000001</v>
      </c>
    </row>
    <row r="14" spans="1:7" ht="12.75">
      <c r="A14" s="25" t="s">
        <v>6</v>
      </c>
      <c r="B14" s="26" t="s">
        <v>2</v>
      </c>
      <c r="C14" s="26" t="s">
        <v>7</v>
      </c>
      <c r="D14" s="26"/>
      <c r="E14" s="27" t="s">
        <v>2</v>
      </c>
      <c r="F14" s="28" t="s">
        <v>2</v>
      </c>
      <c r="G14" s="29">
        <f>G15+G21+G25+G30</f>
        <v>67316633.94000001</v>
      </c>
    </row>
    <row r="15" spans="1:8" ht="33" customHeight="1">
      <c r="A15" s="25" t="s">
        <v>52</v>
      </c>
      <c r="B15" s="26" t="s">
        <v>2</v>
      </c>
      <c r="C15" s="26" t="s">
        <v>8</v>
      </c>
      <c r="D15" s="26"/>
      <c r="E15" s="27" t="s">
        <v>2</v>
      </c>
      <c r="F15" s="28" t="s">
        <v>2</v>
      </c>
      <c r="G15" s="29">
        <f>G16+G17+G18+G19+G20</f>
        <v>64280859.25000001</v>
      </c>
      <c r="H15" s="11"/>
    </row>
    <row r="16" spans="1:7" ht="41.25" customHeight="1">
      <c r="A16" s="94" t="s">
        <v>128</v>
      </c>
      <c r="B16" s="31" t="s">
        <v>10</v>
      </c>
      <c r="C16" s="31" t="s">
        <v>8</v>
      </c>
      <c r="D16" s="31" t="s">
        <v>91</v>
      </c>
      <c r="E16" s="32" t="s">
        <v>9</v>
      </c>
      <c r="F16" s="33" t="s">
        <v>11</v>
      </c>
      <c r="G16" s="36">
        <v>64134241.06</v>
      </c>
    </row>
    <row r="17" spans="1:7" ht="30" customHeight="1">
      <c r="A17" s="94" t="s">
        <v>137</v>
      </c>
      <c r="B17" s="35">
        <v>182</v>
      </c>
      <c r="C17" s="31" t="s">
        <v>8</v>
      </c>
      <c r="D17" s="31" t="s">
        <v>91</v>
      </c>
      <c r="E17" s="32" t="s">
        <v>71</v>
      </c>
      <c r="F17" s="33" t="s">
        <v>11</v>
      </c>
      <c r="G17" s="36">
        <v>50195.75</v>
      </c>
    </row>
    <row r="18" spans="1:7" ht="42" customHeight="1">
      <c r="A18" s="94" t="s">
        <v>138</v>
      </c>
      <c r="B18" s="31" t="s">
        <v>10</v>
      </c>
      <c r="C18" s="31" t="s">
        <v>8</v>
      </c>
      <c r="D18" s="31" t="s">
        <v>91</v>
      </c>
      <c r="E18" s="32" t="s">
        <v>13</v>
      </c>
      <c r="F18" s="33" t="s">
        <v>11</v>
      </c>
      <c r="G18" s="36">
        <v>96461.15</v>
      </c>
    </row>
    <row r="19" spans="1:7" ht="30.75" customHeight="1">
      <c r="A19" s="94" t="s">
        <v>129</v>
      </c>
      <c r="B19" s="31" t="s">
        <v>10</v>
      </c>
      <c r="C19" s="31" t="s">
        <v>8</v>
      </c>
      <c r="D19" s="31" t="s">
        <v>91</v>
      </c>
      <c r="E19" s="32" t="s">
        <v>14</v>
      </c>
      <c r="F19" s="33" t="s">
        <v>11</v>
      </c>
      <c r="G19" s="34">
        <v>-9.98</v>
      </c>
    </row>
    <row r="20" spans="1:7" ht="56.25" customHeight="1">
      <c r="A20" s="93" t="s">
        <v>130</v>
      </c>
      <c r="B20" s="31" t="s">
        <v>10</v>
      </c>
      <c r="C20" s="31" t="s">
        <v>8</v>
      </c>
      <c r="D20" s="31" t="s">
        <v>91</v>
      </c>
      <c r="E20" s="32" t="s">
        <v>72</v>
      </c>
      <c r="F20" s="33" t="s">
        <v>11</v>
      </c>
      <c r="G20" s="34">
        <v>-28.73</v>
      </c>
    </row>
    <row r="21" spans="1:7" ht="42" customHeight="1">
      <c r="A21" s="97" t="s">
        <v>57</v>
      </c>
      <c r="B21" s="26" t="s">
        <v>2</v>
      </c>
      <c r="C21" s="26" t="s">
        <v>12</v>
      </c>
      <c r="D21" s="26"/>
      <c r="E21" s="27" t="s">
        <v>2</v>
      </c>
      <c r="F21" s="28" t="s">
        <v>2</v>
      </c>
      <c r="G21" s="29">
        <f>G22+G23+G24</f>
        <v>358408.75</v>
      </c>
    </row>
    <row r="22" spans="1:7" ht="51.75" customHeight="1">
      <c r="A22" s="94" t="s">
        <v>141</v>
      </c>
      <c r="B22" s="35">
        <v>182</v>
      </c>
      <c r="C22" s="35">
        <v>10102020</v>
      </c>
      <c r="D22" s="31" t="s">
        <v>91</v>
      </c>
      <c r="E22" s="37">
        <v>1000</v>
      </c>
      <c r="F22" s="38">
        <v>110</v>
      </c>
      <c r="G22" s="34">
        <v>356166.25</v>
      </c>
    </row>
    <row r="23" spans="1:7" ht="42" customHeight="1">
      <c r="A23" s="94" t="s">
        <v>94</v>
      </c>
      <c r="B23" s="35">
        <v>182</v>
      </c>
      <c r="C23" s="35">
        <v>10102020</v>
      </c>
      <c r="D23" s="31" t="s">
        <v>91</v>
      </c>
      <c r="E23" s="37">
        <v>2100</v>
      </c>
      <c r="F23" s="38">
        <v>110</v>
      </c>
      <c r="G23" s="34">
        <v>1693.62</v>
      </c>
    </row>
    <row r="24" spans="1:7" ht="21" customHeight="1">
      <c r="A24" s="94" t="s">
        <v>142</v>
      </c>
      <c r="B24" s="35">
        <v>182</v>
      </c>
      <c r="C24" s="31" t="s">
        <v>12</v>
      </c>
      <c r="D24" s="31" t="s">
        <v>91</v>
      </c>
      <c r="E24" s="37">
        <v>3000</v>
      </c>
      <c r="F24" s="38">
        <v>110</v>
      </c>
      <c r="G24" s="34">
        <v>548.88</v>
      </c>
    </row>
    <row r="25" spans="1:7" ht="23.25" customHeight="1">
      <c r="A25" s="25" t="s">
        <v>49</v>
      </c>
      <c r="B25" s="26" t="s">
        <v>2</v>
      </c>
      <c r="C25" s="39">
        <v>10102030</v>
      </c>
      <c r="D25" s="39"/>
      <c r="E25" s="27" t="s">
        <v>2</v>
      </c>
      <c r="F25" s="28" t="s">
        <v>2</v>
      </c>
      <c r="G25" s="29">
        <f>G26+G27+G28+G29</f>
        <v>1349298.9600000002</v>
      </c>
    </row>
    <row r="26" spans="1:7" ht="34.5" customHeight="1">
      <c r="A26" s="30" t="s">
        <v>121</v>
      </c>
      <c r="B26" s="35">
        <v>182</v>
      </c>
      <c r="C26" s="35">
        <v>10102030</v>
      </c>
      <c r="D26" s="31" t="s">
        <v>91</v>
      </c>
      <c r="E26" s="37">
        <v>1000</v>
      </c>
      <c r="F26" s="81">
        <v>110</v>
      </c>
      <c r="G26" s="34">
        <v>1336296.35</v>
      </c>
    </row>
    <row r="27" spans="1:7" ht="25.5" customHeight="1">
      <c r="A27" s="30" t="s">
        <v>95</v>
      </c>
      <c r="B27" s="35">
        <v>182</v>
      </c>
      <c r="C27" s="31" t="s">
        <v>15</v>
      </c>
      <c r="D27" s="31" t="s">
        <v>91</v>
      </c>
      <c r="E27" s="32" t="s">
        <v>71</v>
      </c>
      <c r="F27" s="63" t="s">
        <v>11</v>
      </c>
      <c r="G27" s="34">
        <v>6836.24</v>
      </c>
    </row>
    <row r="28" spans="1:7" ht="35.25" customHeight="1">
      <c r="A28" s="30" t="s">
        <v>131</v>
      </c>
      <c r="B28" s="31" t="s">
        <v>10</v>
      </c>
      <c r="C28" s="31" t="s">
        <v>15</v>
      </c>
      <c r="D28" s="31" t="s">
        <v>91</v>
      </c>
      <c r="E28" s="32" t="s">
        <v>13</v>
      </c>
      <c r="F28" s="33" t="s">
        <v>11</v>
      </c>
      <c r="G28" s="34">
        <v>6166.37</v>
      </c>
    </row>
    <row r="29" spans="1:7" ht="21.75" customHeight="1" hidden="1">
      <c r="A29" s="30" t="s">
        <v>109</v>
      </c>
      <c r="B29" s="31" t="s">
        <v>10</v>
      </c>
      <c r="C29" s="31" t="s">
        <v>15</v>
      </c>
      <c r="D29" s="31" t="s">
        <v>91</v>
      </c>
      <c r="E29" s="32" t="s">
        <v>14</v>
      </c>
      <c r="F29" s="33" t="s">
        <v>11</v>
      </c>
      <c r="G29" s="34"/>
    </row>
    <row r="30" spans="1:7" ht="24.75" customHeight="1">
      <c r="A30" s="25" t="s">
        <v>210</v>
      </c>
      <c r="B30" s="31"/>
      <c r="C30" s="26" t="s">
        <v>208</v>
      </c>
      <c r="D30" s="31"/>
      <c r="E30" s="32"/>
      <c r="F30" s="33"/>
      <c r="G30" s="40">
        <f>G31+G32+G33</f>
        <v>1328066.98</v>
      </c>
    </row>
    <row r="31" spans="1:8" ht="33.75" customHeight="1">
      <c r="A31" s="30" t="s">
        <v>209</v>
      </c>
      <c r="B31" s="31" t="s">
        <v>10</v>
      </c>
      <c r="C31" s="31" t="s">
        <v>208</v>
      </c>
      <c r="D31" s="31" t="s">
        <v>91</v>
      </c>
      <c r="E31" s="32" t="s">
        <v>9</v>
      </c>
      <c r="F31" s="33"/>
      <c r="G31" s="104">
        <v>1326923.5</v>
      </c>
      <c r="H31" s="100"/>
    </row>
    <row r="32" spans="1:7" ht="25.5" customHeight="1">
      <c r="A32" s="30" t="s">
        <v>216</v>
      </c>
      <c r="B32" s="31" t="s">
        <v>10</v>
      </c>
      <c r="C32" s="31" t="s">
        <v>208</v>
      </c>
      <c r="D32" s="31" t="s">
        <v>91</v>
      </c>
      <c r="E32" s="32" t="s">
        <v>71</v>
      </c>
      <c r="F32" s="33"/>
      <c r="G32" s="104">
        <v>1143.48</v>
      </c>
    </row>
    <row r="33" spans="1:7" ht="14.25" customHeight="1" hidden="1">
      <c r="A33" s="30"/>
      <c r="B33" s="31" t="s">
        <v>10</v>
      </c>
      <c r="C33" s="31" t="s">
        <v>208</v>
      </c>
      <c r="D33" s="31" t="s">
        <v>91</v>
      </c>
      <c r="E33" s="32" t="s">
        <v>160</v>
      </c>
      <c r="F33" s="33"/>
      <c r="G33" s="89"/>
    </row>
    <row r="34" spans="1:7" ht="13.5" customHeight="1">
      <c r="A34" s="25" t="s">
        <v>61</v>
      </c>
      <c r="B34" s="26"/>
      <c r="C34" s="26" t="s">
        <v>62</v>
      </c>
      <c r="D34" s="26"/>
      <c r="E34" s="27"/>
      <c r="F34" s="28"/>
      <c r="G34" s="40">
        <f>G35</f>
        <v>3411467.1100000003</v>
      </c>
    </row>
    <row r="35" spans="1:7" ht="13.5" customHeight="1">
      <c r="A35" s="25" t="s">
        <v>159</v>
      </c>
      <c r="B35" s="26"/>
      <c r="C35" s="26" t="s">
        <v>63</v>
      </c>
      <c r="D35" s="26"/>
      <c r="E35" s="27"/>
      <c r="F35" s="28"/>
      <c r="G35" s="40">
        <f>G36+G37+G38+G39</f>
        <v>3411467.1100000003</v>
      </c>
    </row>
    <row r="36" spans="1:7" ht="30.75" customHeight="1">
      <c r="A36" s="94" t="s">
        <v>65</v>
      </c>
      <c r="B36" s="35">
        <v>100</v>
      </c>
      <c r="C36" s="31" t="s">
        <v>156</v>
      </c>
      <c r="D36" s="31" t="s">
        <v>91</v>
      </c>
      <c r="E36" s="32" t="s">
        <v>29</v>
      </c>
      <c r="F36" s="33" t="s">
        <v>11</v>
      </c>
      <c r="G36" s="34">
        <v>1574936.5</v>
      </c>
    </row>
    <row r="37" spans="1:7" ht="33.75" customHeight="1">
      <c r="A37" s="94" t="s">
        <v>64</v>
      </c>
      <c r="B37" s="35">
        <v>100</v>
      </c>
      <c r="C37" s="31" t="s">
        <v>157</v>
      </c>
      <c r="D37" s="31" t="s">
        <v>91</v>
      </c>
      <c r="E37" s="32" t="s">
        <v>29</v>
      </c>
      <c r="F37" s="33" t="s">
        <v>11</v>
      </c>
      <c r="G37" s="34">
        <v>11076.12</v>
      </c>
    </row>
    <row r="38" spans="1:7" ht="30" customHeight="1">
      <c r="A38" s="94" t="s">
        <v>66</v>
      </c>
      <c r="B38" s="35">
        <v>100</v>
      </c>
      <c r="C38" s="31" t="s">
        <v>158</v>
      </c>
      <c r="D38" s="31" t="s">
        <v>91</v>
      </c>
      <c r="E38" s="32" t="s">
        <v>29</v>
      </c>
      <c r="F38" s="33" t="s">
        <v>11</v>
      </c>
      <c r="G38" s="34">
        <v>2094021.6</v>
      </c>
    </row>
    <row r="39" spans="1:7" ht="30" customHeight="1">
      <c r="A39" s="94" t="s">
        <v>67</v>
      </c>
      <c r="B39" s="35">
        <v>100</v>
      </c>
      <c r="C39" s="35">
        <v>10302261</v>
      </c>
      <c r="D39" s="31" t="s">
        <v>91</v>
      </c>
      <c r="E39" s="32" t="s">
        <v>29</v>
      </c>
      <c r="F39" s="33" t="s">
        <v>11</v>
      </c>
      <c r="G39" s="34">
        <v>-268567.11</v>
      </c>
    </row>
    <row r="40" spans="1:7" ht="12.75">
      <c r="A40" s="25" t="s">
        <v>16</v>
      </c>
      <c r="B40" s="26" t="s">
        <v>2</v>
      </c>
      <c r="C40" s="26" t="s">
        <v>17</v>
      </c>
      <c r="D40" s="26"/>
      <c r="E40" s="27" t="s">
        <v>2</v>
      </c>
      <c r="F40" s="28" t="s">
        <v>2</v>
      </c>
      <c r="G40" s="29">
        <f>G41+G68</f>
        <v>74448143.33000001</v>
      </c>
    </row>
    <row r="41" spans="1:7" ht="12.75">
      <c r="A41" s="97" t="s">
        <v>45</v>
      </c>
      <c r="B41" s="26" t="s">
        <v>2</v>
      </c>
      <c r="C41" s="26" t="s">
        <v>18</v>
      </c>
      <c r="D41" s="26"/>
      <c r="E41" s="27" t="s">
        <v>2</v>
      </c>
      <c r="F41" s="28" t="s">
        <v>2</v>
      </c>
      <c r="G41" s="29">
        <f>G42+G53+G63</f>
        <v>74448143.33000001</v>
      </c>
    </row>
    <row r="42" spans="1:7" ht="15.75" customHeight="1">
      <c r="A42" s="97" t="s">
        <v>46</v>
      </c>
      <c r="B42" s="26" t="s">
        <v>2</v>
      </c>
      <c r="C42" s="26" t="s">
        <v>19</v>
      </c>
      <c r="D42" s="26"/>
      <c r="E42" s="27" t="s">
        <v>2</v>
      </c>
      <c r="F42" s="28" t="s">
        <v>2</v>
      </c>
      <c r="G42" s="41">
        <f>G43+G48</f>
        <v>57612362.06</v>
      </c>
    </row>
    <row r="43" spans="1:7" ht="12" customHeight="1">
      <c r="A43" s="97" t="s">
        <v>46</v>
      </c>
      <c r="B43" s="26" t="s">
        <v>2</v>
      </c>
      <c r="C43" s="26" t="s">
        <v>20</v>
      </c>
      <c r="D43" s="26"/>
      <c r="E43" s="27" t="s">
        <v>2</v>
      </c>
      <c r="F43" s="28" t="s">
        <v>2</v>
      </c>
      <c r="G43" s="41">
        <f>G44+G45+G46+G47</f>
        <v>57613080.42</v>
      </c>
    </row>
    <row r="44" spans="1:7" ht="23.25" customHeight="1">
      <c r="A44" s="94" t="s">
        <v>139</v>
      </c>
      <c r="B44" s="35">
        <v>182</v>
      </c>
      <c r="C44" s="35">
        <v>10501011</v>
      </c>
      <c r="D44" s="31" t="s">
        <v>91</v>
      </c>
      <c r="E44" s="37">
        <v>1000</v>
      </c>
      <c r="F44" s="38">
        <v>110</v>
      </c>
      <c r="G44" s="34">
        <v>57270146.86</v>
      </c>
    </row>
    <row r="45" spans="1:7" ht="24.75" customHeight="1">
      <c r="A45" s="30" t="s">
        <v>144</v>
      </c>
      <c r="B45" s="35">
        <v>182</v>
      </c>
      <c r="C45" s="35">
        <v>10501011</v>
      </c>
      <c r="D45" s="31" t="s">
        <v>91</v>
      </c>
      <c r="E45" s="37">
        <v>2100</v>
      </c>
      <c r="F45" s="38">
        <v>110</v>
      </c>
      <c r="G45" s="34">
        <v>366081.5</v>
      </c>
    </row>
    <row r="46" spans="1:7" ht="24" customHeight="1">
      <c r="A46" s="30" t="s">
        <v>102</v>
      </c>
      <c r="B46" s="35">
        <v>182</v>
      </c>
      <c r="C46" s="35">
        <v>10501011</v>
      </c>
      <c r="D46" s="31" t="s">
        <v>91</v>
      </c>
      <c r="E46" s="37">
        <v>3000</v>
      </c>
      <c r="F46" s="38">
        <v>110</v>
      </c>
      <c r="G46" s="42">
        <v>-23147.94</v>
      </c>
    </row>
    <row r="47" spans="1:7" ht="24" customHeight="1" hidden="1">
      <c r="A47" s="30" t="s">
        <v>110</v>
      </c>
      <c r="B47" s="35">
        <v>182</v>
      </c>
      <c r="C47" s="35">
        <v>10501011</v>
      </c>
      <c r="D47" s="31" t="s">
        <v>91</v>
      </c>
      <c r="E47" s="37">
        <v>4000</v>
      </c>
      <c r="F47" s="38">
        <v>110</v>
      </c>
      <c r="G47" s="42"/>
    </row>
    <row r="48" spans="1:7" ht="21" customHeight="1">
      <c r="A48" s="25" t="s">
        <v>21</v>
      </c>
      <c r="B48" s="26" t="s">
        <v>2</v>
      </c>
      <c r="C48" s="26" t="s">
        <v>22</v>
      </c>
      <c r="D48" s="26"/>
      <c r="E48" s="27" t="s">
        <v>2</v>
      </c>
      <c r="F48" s="28" t="s">
        <v>2</v>
      </c>
      <c r="G48" s="43">
        <f>G49+G50+G51+G52</f>
        <v>-718.3600000000001</v>
      </c>
    </row>
    <row r="49" spans="1:7" ht="32.25" customHeight="1">
      <c r="A49" s="94" t="s">
        <v>132</v>
      </c>
      <c r="B49" s="35">
        <v>182</v>
      </c>
      <c r="C49" s="35">
        <v>10501012</v>
      </c>
      <c r="D49" s="31" t="s">
        <v>91</v>
      </c>
      <c r="E49" s="37">
        <v>1000</v>
      </c>
      <c r="F49" s="38">
        <v>110</v>
      </c>
      <c r="G49" s="42">
        <v>-1143.45</v>
      </c>
    </row>
    <row r="50" spans="1:7" ht="22.5" customHeight="1">
      <c r="A50" s="94" t="s">
        <v>133</v>
      </c>
      <c r="B50" s="35">
        <v>182</v>
      </c>
      <c r="C50" s="35">
        <v>10501012</v>
      </c>
      <c r="D50" s="31" t="s">
        <v>91</v>
      </c>
      <c r="E50" s="37">
        <v>2100</v>
      </c>
      <c r="F50" s="38">
        <v>110</v>
      </c>
      <c r="G50" s="42">
        <v>425.09</v>
      </c>
    </row>
    <row r="51" spans="1:7" ht="21" customHeight="1" hidden="1">
      <c r="A51" s="94" t="s">
        <v>134</v>
      </c>
      <c r="B51" s="35">
        <v>182</v>
      </c>
      <c r="C51" s="35">
        <v>10501012</v>
      </c>
      <c r="D51" s="31" t="s">
        <v>91</v>
      </c>
      <c r="E51" s="37">
        <v>3000</v>
      </c>
      <c r="F51" s="38">
        <v>110</v>
      </c>
      <c r="G51" s="42"/>
    </row>
    <row r="52" spans="1:7" ht="25.5" customHeight="1" hidden="1">
      <c r="A52" s="94" t="s">
        <v>111</v>
      </c>
      <c r="B52" s="31" t="s">
        <v>10</v>
      </c>
      <c r="C52" s="31" t="s">
        <v>22</v>
      </c>
      <c r="D52" s="31" t="s">
        <v>91</v>
      </c>
      <c r="E52" s="32" t="s">
        <v>14</v>
      </c>
      <c r="F52" s="33" t="s">
        <v>11</v>
      </c>
      <c r="G52" s="42"/>
    </row>
    <row r="53" spans="1:7" ht="24.75" customHeight="1">
      <c r="A53" s="25" t="s">
        <v>47</v>
      </c>
      <c r="B53" s="26" t="s">
        <v>2</v>
      </c>
      <c r="C53" s="39">
        <v>10501020</v>
      </c>
      <c r="D53" s="39"/>
      <c r="E53" s="27" t="s">
        <v>2</v>
      </c>
      <c r="F53" s="28" t="s">
        <v>2</v>
      </c>
      <c r="G53" s="44">
        <f>G54+G55+G56+G57+G58+G59+G60+G61+G62</f>
        <v>16835737.18</v>
      </c>
    </row>
    <row r="54" spans="1:7" ht="29.25" customHeight="1">
      <c r="A54" s="94" t="s">
        <v>122</v>
      </c>
      <c r="B54" s="35">
        <v>182</v>
      </c>
      <c r="C54" s="35">
        <v>10501021</v>
      </c>
      <c r="D54" s="31" t="s">
        <v>91</v>
      </c>
      <c r="E54" s="37">
        <v>1000</v>
      </c>
      <c r="F54" s="38">
        <v>110</v>
      </c>
      <c r="G54" s="42">
        <v>16674691.3</v>
      </c>
    </row>
    <row r="55" spans="1:7" ht="21.75" customHeight="1">
      <c r="A55" s="94" t="s">
        <v>96</v>
      </c>
      <c r="B55" s="35">
        <v>182</v>
      </c>
      <c r="C55" s="35">
        <v>10501021</v>
      </c>
      <c r="D55" s="31" t="s">
        <v>91</v>
      </c>
      <c r="E55" s="37">
        <v>2100</v>
      </c>
      <c r="F55" s="38">
        <v>110</v>
      </c>
      <c r="G55" s="42">
        <v>160514.65</v>
      </c>
    </row>
    <row r="56" spans="1:7" ht="18.75" customHeight="1" hidden="1">
      <c r="A56" s="94" t="s">
        <v>97</v>
      </c>
      <c r="B56" s="35">
        <v>182</v>
      </c>
      <c r="C56" s="35">
        <v>10501021</v>
      </c>
      <c r="D56" s="31" t="s">
        <v>91</v>
      </c>
      <c r="E56" s="37">
        <v>2200</v>
      </c>
      <c r="F56" s="38">
        <v>110</v>
      </c>
      <c r="G56" s="42"/>
    </row>
    <row r="57" spans="1:7" ht="31.5" customHeight="1">
      <c r="A57" s="94" t="s">
        <v>103</v>
      </c>
      <c r="B57" s="35">
        <v>182</v>
      </c>
      <c r="C57" s="35">
        <v>10501021</v>
      </c>
      <c r="D57" s="31" t="s">
        <v>91</v>
      </c>
      <c r="E57" s="37">
        <v>3000</v>
      </c>
      <c r="F57" s="38">
        <v>110</v>
      </c>
      <c r="G57" s="42">
        <v>275</v>
      </c>
    </row>
    <row r="58" spans="1:7" ht="23.25" customHeight="1" hidden="1">
      <c r="A58" s="94" t="s">
        <v>148</v>
      </c>
      <c r="B58" s="35">
        <v>182</v>
      </c>
      <c r="C58" s="35">
        <v>10501021</v>
      </c>
      <c r="D58" s="31" t="s">
        <v>91</v>
      </c>
      <c r="E58" s="37">
        <v>4000</v>
      </c>
      <c r="F58" s="38">
        <v>110</v>
      </c>
      <c r="G58" s="42"/>
    </row>
    <row r="59" spans="1:7" ht="23.25" customHeight="1" hidden="1">
      <c r="A59" s="30" t="s">
        <v>146</v>
      </c>
      <c r="B59" s="35">
        <v>182</v>
      </c>
      <c r="C59" s="35">
        <v>10501022</v>
      </c>
      <c r="D59" s="31" t="s">
        <v>91</v>
      </c>
      <c r="E59" s="37">
        <v>1000</v>
      </c>
      <c r="F59" s="38">
        <v>110</v>
      </c>
      <c r="G59" s="42"/>
    </row>
    <row r="60" spans="1:7" ht="34.5" customHeight="1">
      <c r="A60" s="30" t="s">
        <v>98</v>
      </c>
      <c r="B60" s="35">
        <v>182</v>
      </c>
      <c r="C60" s="35">
        <v>10501022</v>
      </c>
      <c r="D60" s="31" t="s">
        <v>91</v>
      </c>
      <c r="E60" s="37">
        <v>2100</v>
      </c>
      <c r="F60" s="38">
        <v>110</v>
      </c>
      <c r="G60" s="42">
        <v>256.23</v>
      </c>
    </row>
    <row r="61" spans="1:7" ht="36.75" customHeight="1" hidden="1">
      <c r="A61" s="30" t="s">
        <v>104</v>
      </c>
      <c r="B61" s="35">
        <v>182</v>
      </c>
      <c r="C61" s="35">
        <v>10501022</v>
      </c>
      <c r="D61" s="31" t="s">
        <v>91</v>
      </c>
      <c r="E61" s="37">
        <v>3000</v>
      </c>
      <c r="F61" s="38">
        <v>110</v>
      </c>
      <c r="G61" s="42"/>
    </row>
    <row r="62" spans="1:7" ht="14.25" customHeight="1" hidden="1">
      <c r="A62" s="30" t="s">
        <v>112</v>
      </c>
      <c r="B62" s="35">
        <v>182</v>
      </c>
      <c r="C62" s="35">
        <v>10501022</v>
      </c>
      <c r="D62" s="35"/>
      <c r="E62" s="37">
        <v>4000</v>
      </c>
      <c r="F62" s="38">
        <v>110</v>
      </c>
      <c r="G62" s="42"/>
    </row>
    <row r="63" spans="1:7" ht="12.75">
      <c r="A63" s="25" t="s">
        <v>23</v>
      </c>
      <c r="B63" s="26" t="s">
        <v>2</v>
      </c>
      <c r="C63" s="39">
        <v>10501050</v>
      </c>
      <c r="D63" s="39"/>
      <c r="E63" s="27" t="s">
        <v>2</v>
      </c>
      <c r="F63" s="28" t="s">
        <v>2</v>
      </c>
      <c r="G63" s="44">
        <f>G64+G65+G66+G67</f>
        <v>44.09</v>
      </c>
    </row>
    <row r="64" spans="1:7" ht="23.25" customHeight="1" hidden="1">
      <c r="A64" s="30" t="s">
        <v>143</v>
      </c>
      <c r="B64" s="35">
        <v>182</v>
      </c>
      <c r="C64" s="35">
        <v>10501050</v>
      </c>
      <c r="D64" s="31" t="s">
        <v>91</v>
      </c>
      <c r="E64" s="37">
        <v>1000</v>
      </c>
      <c r="F64" s="38">
        <v>110</v>
      </c>
      <c r="G64" s="42"/>
    </row>
    <row r="65" spans="1:7" ht="15.75" customHeight="1">
      <c r="A65" s="30" t="s">
        <v>145</v>
      </c>
      <c r="B65" s="35">
        <v>182</v>
      </c>
      <c r="C65" s="35">
        <v>10501050</v>
      </c>
      <c r="D65" s="31" t="s">
        <v>91</v>
      </c>
      <c r="E65" s="37">
        <v>2100</v>
      </c>
      <c r="F65" s="38">
        <v>110</v>
      </c>
      <c r="G65" s="42">
        <v>44.09</v>
      </c>
    </row>
    <row r="66" spans="1:7" ht="22.5" customHeight="1" hidden="1">
      <c r="A66" s="30" t="s">
        <v>105</v>
      </c>
      <c r="B66" s="35">
        <v>182</v>
      </c>
      <c r="C66" s="35">
        <v>10501050</v>
      </c>
      <c r="D66" s="31" t="s">
        <v>91</v>
      </c>
      <c r="E66" s="37">
        <v>3000</v>
      </c>
      <c r="F66" s="38">
        <v>110</v>
      </c>
      <c r="G66" s="42"/>
    </row>
    <row r="67" spans="1:7" ht="22.5" customHeight="1" hidden="1">
      <c r="A67" s="30" t="s">
        <v>117</v>
      </c>
      <c r="B67" s="35">
        <v>182</v>
      </c>
      <c r="C67" s="35">
        <v>10503010</v>
      </c>
      <c r="D67" s="31" t="s">
        <v>91</v>
      </c>
      <c r="E67" s="37">
        <v>3000</v>
      </c>
      <c r="F67" s="38">
        <v>110</v>
      </c>
      <c r="G67" s="42"/>
    </row>
    <row r="68" spans="1:7" ht="17.25" customHeight="1" hidden="1">
      <c r="A68" s="25" t="s">
        <v>164</v>
      </c>
      <c r="B68" s="26" t="s">
        <v>2</v>
      </c>
      <c r="C68" s="39">
        <v>10506000</v>
      </c>
      <c r="D68" s="39"/>
      <c r="E68" s="27" t="s">
        <v>2</v>
      </c>
      <c r="F68" s="28" t="s">
        <v>2</v>
      </c>
      <c r="G68" s="44">
        <f>G69+G70+G71+G72</f>
        <v>0</v>
      </c>
    </row>
    <row r="69" spans="1:7" ht="24.75" customHeight="1" hidden="1">
      <c r="A69" s="45" t="s">
        <v>165</v>
      </c>
      <c r="B69" s="35">
        <v>182</v>
      </c>
      <c r="C69" s="35">
        <v>10506000</v>
      </c>
      <c r="D69" s="31" t="s">
        <v>91</v>
      </c>
      <c r="E69" s="37">
        <v>1000</v>
      </c>
      <c r="F69" s="38">
        <v>110</v>
      </c>
      <c r="G69" s="42"/>
    </row>
    <row r="70" spans="1:7" ht="13.5" customHeight="1" hidden="1">
      <c r="A70" s="45" t="s">
        <v>166</v>
      </c>
      <c r="B70" s="35">
        <v>182</v>
      </c>
      <c r="C70" s="35">
        <v>10506000</v>
      </c>
      <c r="D70" s="31" t="s">
        <v>91</v>
      </c>
      <c r="E70" s="37">
        <v>2100</v>
      </c>
      <c r="F70" s="38">
        <v>110</v>
      </c>
      <c r="G70" s="42"/>
    </row>
    <row r="71" spans="1:7" ht="32.25" customHeight="1" hidden="1">
      <c r="A71" s="45" t="s">
        <v>117</v>
      </c>
      <c r="B71" s="35">
        <v>182</v>
      </c>
      <c r="C71" s="35"/>
      <c r="D71" s="31" t="s">
        <v>91</v>
      </c>
      <c r="E71" s="37">
        <v>3000</v>
      </c>
      <c r="F71" s="38">
        <v>110</v>
      </c>
      <c r="G71" s="42"/>
    </row>
    <row r="72" spans="1:7" ht="30.75" customHeight="1" hidden="1">
      <c r="A72" s="46" t="s">
        <v>59</v>
      </c>
      <c r="B72" s="47">
        <v>182</v>
      </c>
      <c r="C72" s="47">
        <v>10503020</v>
      </c>
      <c r="D72" s="47"/>
      <c r="E72" s="48"/>
      <c r="F72" s="49"/>
      <c r="G72" s="50"/>
    </row>
    <row r="73" spans="1:7" ht="12.75">
      <c r="A73" s="25" t="s">
        <v>24</v>
      </c>
      <c r="B73" s="26" t="s">
        <v>2</v>
      </c>
      <c r="C73" s="39">
        <v>10600000</v>
      </c>
      <c r="D73" s="39"/>
      <c r="E73" s="27" t="s">
        <v>2</v>
      </c>
      <c r="F73" s="28" t="s">
        <v>2</v>
      </c>
      <c r="G73" s="44">
        <f>G74+G79</f>
        <v>34746966.18</v>
      </c>
    </row>
    <row r="74" spans="1:7" ht="12.75">
      <c r="A74" s="25" t="s">
        <v>25</v>
      </c>
      <c r="B74" s="26" t="s">
        <v>2</v>
      </c>
      <c r="C74" s="39">
        <v>10601000</v>
      </c>
      <c r="D74" s="39"/>
      <c r="E74" s="27" t="s">
        <v>2</v>
      </c>
      <c r="F74" s="28" t="s">
        <v>2</v>
      </c>
      <c r="G74" s="44">
        <f>G75+G76+G77+G78</f>
        <v>11976033</v>
      </c>
    </row>
    <row r="75" spans="1:7" ht="31.5" customHeight="1">
      <c r="A75" s="94" t="s">
        <v>135</v>
      </c>
      <c r="B75" s="35">
        <v>182</v>
      </c>
      <c r="C75" s="35">
        <v>10601030</v>
      </c>
      <c r="D75" s="35">
        <v>13</v>
      </c>
      <c r="E75" s="37">
        <v>1000</v>
      </c>
      <c r="F75" s="38">
        <v>110</v>
      </c>
      <c r="G75" s="42">
        <v>11937167.42</v>
      </c>
    </row>
    <row r="76" spans="1:7" ht="24" customHeight="1">
      <c r="A76" s="94" t="s">
        <v>136</v>
      </c>
      <c r="B76" s="35">
        <v>182</v>
      </c>
      <c r="C76" s="35">
        <v>10601030</v>
      </c>
      <c r="D76" s="35">
        <v>13</v>
      </c>
      <c r="E76" s="37">
        <v>2100</v>
      </c>
      <c r="F76" s="38">
        <v>110</v>
      </c>
      <c r="G76" s="42">
        <v>38865.58</v>
      </c>
    </row>
    <row r="77" spans="1:7" ht="12.75" customHeight="1" hidden="1">
      <c r="A77" s="94" t="s">
        <v>99</v>
      </c>
      <c r="B77" s="35">
        <v>182</v>
      </c>
      <c r="C77" s="35">
        <v>10601030</v>
      </c>
      <c r="D77" s="35">
        <v>13</v>
      </c>
      <c r="E77" s="37">
        <v>2200</v>
      </c>
      <c r="F77" s="38">
        <v>110</v>
      </c>
      <c r="G77" s="42"/>
    </row>
    <row r="78" spans="1:7" ht="12" customHeight="1" hidden="1">
      <c r="A78" s="94" t="s">
        <v>113</v>
      </c>
      <c r="B78" s="35">
        <v>182</v>
      </c>
      <c r="C78" s="35">
        <v>10601030</v>
      </c>
      <c r="D78" s="35">
        <v>13</v>
      </c>
      <c r="E78" s="37">
        <v>4000</v>
      </c>
      <c r="F78" s="38">
        <v>110</v>
      </c>
      <c r="G78" s="42"/>
    </row>
    <row r="79" spans="1:7" ht="12.75">
      <c r="A79" s="51" t="s">
        <v>26</v>
      </c>
      <c r="B79" s="52" t="s">
        <v>2</v>
      </c>
      <c r="C79" s="53">
        <v>10606000</v>
      </c>
      <c r="D79" s="53"/>
      <c r="E79" s="54" t="s">
        <v>2</v>
      </c>
      <c r="F79" s="55" t="s">
        <v>2</v>
      </c>
      <c r="G79" s="44">
        <f>G80+G86</f>
        <v>22770933.18</v>
      </c>
    </row>
    <row r="80" spans="1:7" ht="14.25" customHeight="1">
      <c r="A80" s="51" t="s">
        <v>73</v>
      </c>
      <c r="B80" s="52" t="s">
        <v>2</v>
      </c>
      <c r="C80" s="53" t="s">
        <v>76</v>
      </c>
      <c r="D80" s="53"/>
      <c r="E80" s="54" t="s">
        <v>2</v>
      </c>
      <c r="F80" s="55" t="s">
        <v>2</v>
      </c>
      <c r="G80" s="44">
        <f>G81</f>
        <v>13387378.06</v>
      </c>
    </row>
    <row r="81" spans="1:7" ht="12" customHeight="1">
      <c r="A81" s="98" t="s">
        <v>74</v>
      </c>
      <c r="B81" s="56" t="s">
        <v>2</v>
      </c>
      <c r="C81" s="53">
        <v>10606033</v>
      </c>
      <c r="D81" s="57"/>
      <c r="E81" s="58" t="s">
        <v>2</v>
      </c>
      <c r="F81" s="59" t="s">
        <v>2</v>
      </c>
      <c r="G81" s="44">
        <f>G82+G83+G84+G85</f>
        <v>13387378.06</v>
      </c>
    </row>
    <row r="82" spans="1:7" ht="22.5" customHeight="1">
      <c r="A82" s="96" t="s">
        <v>124</v>
      </c>
      <c r="B82" s="57">
        <v>182</v>
      </c>
      <c r="C82" s="57">
        <v>10606033</v>
      </c>
      <c r="D82" s="57">
        <v>13</v>
      </c>
      <c r="E82" s="61">
        <v>1000</v>
      </c>
      <c r="F82" s="62">
        <v>110</v>
      </c>
      <c r="G82" s="42">
        <v>13084216.41</v>
      </c>
    </row>
    <row r="83" spans="1:7" ht="22.5" customHeight="1">
      <c r="A83" s="96" t="s">
        <v>163</v>
      </c>
      <c r="B83" s="57">
        <v>182</v>
      </c>
      <c r="C83" s="57">
        <v>10606033</v>
      </c>
      <c r="D83" s="57">
        <v>13</v>
      </c>
      <c r="E83" s="61">
        <v>2100</v>
      </c>
      <c r="F83" s="62">
        <v>110</v>
      </c>
      <c r="G83" s="42">
        <v>302161.65</v>
      </c>
    </row>
    <row r="84" spans="1:7" ht="33" customHeight="1">
      <c r="A84" s="96" t="s">
        <v>106</v>
      </c>
      <c r="B84" s="57">
        <v>182</v>
      </c>
      <c r="C84" s="57">
        <v>10606033</v>
      </c>
      <c r="D84" s="57">
        <v>13</v>
      </c>
      <c r="E84" s="61">
        <v>3000</v>
      </c>
      <c r="F84" s="62">
        <v>110</v>
      </c>
      <c r="G84" s="42">
        <v>1000</v>
      </c>
    </row>
    <row r="85" spans="1:7" ht="21" customHeight="1" hidden="1">
      <c r="A85" s="96" t="s">
        <v>114</v>
      </c>
      <c r="B85" s="57">
        <v>182</v>
      </c>
      <c r="C85" s="57">
        <v>10606033</v>
      </c>
      <c r="D85" s="57">
        <v>13</v>
      </c>
      <c r="E85" s="61">
        <v>4000</v>
      </c>
      <c r="F85" s="62">
        <v>110</v>
      </c>
      <c r="G85" s="42"/>
    </row>
    <row r="86" spans="1:7" ht="12.75">
      <c r="A86" s="25" t="s">
        <v>87</v>
      </c>
      <c r="B86" s="26" t="s">
        <v>2</v>
      </c>
      <c r="C86" s="39">
        <v>10606040</v>
      </c>
      <c r="D86" s="39"/>
      <c r="E86" s="27" t="s">
        <v>2</v>
      </c>
      <c r="F86" s="28" t="s">
        <v>2</v>
      </c>
      <c r="G86" s="44">
        <f>G87</f>
        <v>9383555.12</v>
      </c>
    </row>
    <row r="87" spans="1:7" ht="21.75" customHeight="1">
      <c r="A87" s="25" t="s">
        <v>88</v>
      </c>
      <c r="B87" s="26" t="s">
        <v>2</v>
      </c>
      <c r="C87" s="39">
        <v>10606043</v>
      </c>
      <c r="D87" s="39"/>
      <c r="E87" s="27" t="s">
        <v>2</v>
      </c>
      <c r="F87" s="28" t="s">
        <v>2</v>
      </c>
      <c r="G87" s="44">
        <f>G88+G89+G90+G91</f>
        <v>9383555.12</v>
      </c>
    </row>
    <row r="88" spans="1:7" ht="23.25" customHeight="1">
      <c r="A88" s="93" t="s">
        <v>140</v>
      </c>
      <c r="B88" s="35">
        <v>182</v>
      </c>
      <c r="C88" s="35">
        <v>10606043</v>
      </c>
      <c r="D88" s="35">
        <v>13</v>
      </c>
      <c r="E88" s="37">
        <v>1000</v>
      </c>
      <c r="F88" s="38">
        <v>110</v>
      </c>
      <c r="G88" s="42">
        <v>9327241.79</v>
      </c>
    </row>
    <row r="89" spans="1:7" ht="21">
      <c r="A89" s="93" t="s">
        <v>100</v>
      </c>
      <c r="B89" s="35">
        <v>182</v>
      </c>
      <c r="C89" s="35">
        <v>10606043</v>
      </c>
      <c r="D89" s="35">
        <v>13</v>
      </c>
      <c r="E89" s="37">
        <v>2100</v>
      </c>
      <c r="F89" s="38">
        <v>110</v>
      </c>
      <c r="G89" s="42">
        <v>57371.33</v>
      </c>
    </row>
    <row r="90" spans="1:7" ht="21.75" customHeight="1" hidden="1">
      <c r="A90" s="93" t="s">
        <v>107</v>
      </c>
      <c r="B90" s="35">
        <v>182</v>
      </c>
      <c r="C90" s="35">
        <v>10606043</v>
      </c>
      <c r="D90" s="35">
        <v>13</v>
      </c>
      <c r="E90" s="37">
        <v>3000</v>
      </c>
      <c r="F90" s="38">
        <v>110</v>
      </c>
      <c r="G90" s="42">
        <v>0</v>
      </c>
    </row>
    <row r="91" spans="1:7" ht="22.5" customHeight="1">
      <c r="A91" s="93" t="s">
        <v>115</v>
      </c>
      <c r="B91" s="35">
        <v>182</v>
      </c>
      <c r="C91" s="35">
        <v>10606043</v>
      </c>
      <c r="D91" s="35">
        <v>13</v>
      </c>
      <c r="E91" s="37">
        <v>4000</v>
      </c>
      <c r="F91" s="38">
        <v>110</v>
      </c>
      <c r="G91" s="42">
        <v>-1058</v>
      </c>
    </row>
    <row r="92" spans="1:7" ht="23.25" customHeight="1">
      <c r="A92" s="25" t="s">
        <v>27</v>
      </c>
      <c r="B92" s="26" t="s">
        <v>2</v>
      </c>
      <c r="C92" s="39">
        <v>10900000</v>
      </c>
      <c r="D92" s="39"/>
      <c r="E92" s="27" t="s">
        <v>2</v>
      </c>
      <c r="F92" s="28" t="s">
        <v>2</v>
      </c>
      <c r="G92" s="44">
        <f>G93+G94+G95</f>
        <v>117387.3</v>
      </c>
    </row>
    <row r="93" spans="1:7" ht="23.25" customHeight="1">
      <c r="A93" s="30" t="s">
        <v>93</v>
      </c>
      <c r="B93" s="35">
        <v>182</v>
      </c>
      <c r="C93" s="35">
        <v>10904053</v>
      </c>
      <c r="D93" s="35">
        <v>13</v>
      </c>
      <c r="E93" s="37">
        <v>1000</v>
      </c>
      <c r="F93" s="38">
        <v>110</v>
      </c>
      <c r="G93" s="42">
        <v>40772</v>
      </c>
    </row>
    <row r="94" spans="1:7" ht="23.25" customHeight="1">
      <c r="A94" s="30" t="s">
        <v>101</v>
      </c>
      <c r="B94" s="35">
        <v>182</v>
      </c>
      <c r="C94" s="35">
        <v>10904053</v>
      </c>
      <c r="D94" s="35">
        <v>13</v>
      </c>
      <c r="E94" s="37">
        <v>2100</v>
      </c>
      <c r="F94" s="38">
        <v>110</v>
      </c>
      <c r="G94" s="42">
        <v>76615.3</v>
      </c>
    </row>
    <row r="95" spans="1:7" ht="21" customHeight="1" hidden="1">
      <c r="A95" s="30" t="s">
        <v>108</v>
      </c>
      <c r="B95" s="31" t="s">
        <v>10</v>
      </c>
      <c r="C95" s="31" t="s">
        <v>50</v>
      </c>
      <c r="D95" s="31"/>
      <c r="E95" s="32" t="s">
        <v>13</v>
      </c>
      <c r="F95" s="63" t="s">
        <v>11</v>
      </c>
      <c r="G95" s="60"/>
    </row>
    <row r="96" spans="1:7" ht="26.25" customHeight="1">
      <c r="A96" s="25" t="s">
        <v>28</v>
      </c>
      <c r="B96" s="26" t="s">
        <v>2</v>
      </c>
      <c r="C96" s="39">
        <v>11100000</v>
      </c>
      <c r="D96" s="39"/>
      <c r="E96" s="27" t="s">
        <v>2</v>
      </c>
      <c r="F96" s="28" t="s">
        <v>2</v>
      </c>
      <c r="G96" s="44">
        <f>G97+G101+G103</f>
        <v>12139321.48</v>
      </c>
    </row>
    <row r="97" spans="1:7" ht="42" customHeight="1">
      <c r="A97" s="97" t="s">
        <v>51</v>
      </c>
      <c r="B97" s="26" t="s">
        <v>2</v>
      </c>
      <c r="C97" s="39">
        <v>11105000</v>
      </c>
      <c r="D97" s="39"/>
      <c r="E97" s="27" t="s">
        <v>2</v>
      </c>
      <c r="F97" s="28" t="s">
        <v>2</v>
      </c>
      <c r="G97" s="44">
        <f>G98+G99+G100</f>
        <v>10924761.61</v>
      </c>
    </row>
    <row r="98" spans="1:7" ht="30.75" customHeight="1">
      <c r="A98" s="94" t="s">
        <v>75</v>
      </c>
      <c r="B98" s="31" t="s">
        <v>30</v>
      </c>
      <c r="C98" s="35">
        <v>11105013</v>
      </c>
      <c r="D98" s="35">
        <v>13</v>
      </c>
      <c r="E98" s="32" t="s">
        <v>29</v>
      </c>
      <c r="F98" s="38">
        <v>120</v>
      </c>
      <c r="G98" s="60">
        <v>2136010.42</v>
      </c>
    </row>
    <row r="99" spans="1:7" ht="30.75" customHeight="1">
      <c r="A99" s="94" t="s">
        <v>78</v>
      </c>
      <c r="B99" s="35">
        <v>250</v>
      </c>
      <c r="C99" s="35">
        <v>11105025</v>
      </c>
      <c r="D99" s="35">
        <v>13</v>
      </c>
      <c r="E99" s="32" t="s">
        <v>29</v>
      </c>
      <c r="F99" s="38">
        <v>120</v>
      </c>
      <c r="G99" s="42">
        <v>7437647.56</v>
      </c>
    </row>
    <row r="100" spans="1:7" ht="28.5" customHeight="1">
      <c r="A100" s="94" t="s">
        <v>79</v>
      </c>
      <c r="B100" s="35">
        <v>250</v>
      </c>
      <c r="C100" s="35">
        <v>11105035</v>
      </c>
      <c r="D100" s="35">
        <v>13</v>
      </c>
      <c r="E100" s="32" t="s">
        <v>29</v>
      </c>
      <c r="F100" s="38">
        <v>120</v>
      </c>
      <c r="G100" s="42">
        <v>1351103.63</v>
      </c>
    </row>
    <row r="101" spans="1:7" ht="33" customHeight="1">
      <c r="A101" s="25" t="s">
        <v>162</v>
      </c>
      <c r="B101" s="39">
        <v>250</v>
      </c>
      <c r="C101" s="39">
        <v>11107015</v>
      </c>
      <c r="D101" s="39"/>
      <c r="E101" s="27"/>
      <c r="F101" s="92"/>
      <c r="G101" s="65">
        <f>G102</f>
        <v>11497</v>
      </c>
    </row>
    <row r="102" spans="1:7" ht="21.75" customHeight="1">
      <c r="A102" s="94" t="s">
        <v>162</v>
      </c>
      <c r="B102" s="35">
        <v>250</v>
      </c>
      <c r="C102" s="35">
        <v>11107015</v>
      </c>
      <c r="D102" s="35">
        <v>13</v>
      </c>
      <c r="E102" s="32" t="s">
        <v>29</v>
      </c>
      <c r="F102" s="38">
        <v>120</v>
      </c>
      <c r="G102" s="42">
        <v>11497</v>
      </c>
    </row>
    <row r="103" spans="1:7" ht="44.25" customHeight="1">
      <c r="A103" s="25" t="s">
        <v>48</v>
      </c>
      <c r="B103" s="26" t="s">
        <v>2</v>
      </c>
      <c r="C103" s="39">
        <v>11109000</v>
      </c>
      <c r="D103" s="39"/>
      <c r="E103" s="27" t="s">
        <v>2</v>
      </c>
      <c r="F103" s="28" t="s">
        <v>2</v>
      </c>
      <c r="G103" s="44">
        <f>G104</f>
        <v>1203062.87</v>
      </c>
    </row>
    <row r="104" spans="1:7" ht="35.25" customHeight="1">
      <c r="A104" s="30" t="s">
        <v>80</v>
      </c>
      <c r="B104" s="35">
        <v>250</v>
      </c>
      <c r="C104" s="35">
        <v>11109045</v>
      </c>
      <c r="D104" s="35">
        <v>13</v>
      </c>
      <c r="E104" s="32" t="s">
        <v>29</v>
      </c>
      <c r="F104" s="38">
        <v>120</v>
      </c>
      <c r="G104" s="42">
        <v>1203062.87</v>
      </c>
    </row>
    <row r="105" spans="1:7" ht="18" customHeight="1" hidden="1">
      <c r="A105" s="64" t="s">
        <v>119</v>
      </c>
      <c r="B105" s="35"/>
      <c r="C105" s="39">
        <v>11200000</v>
      </c>
      <c r="D105" s="35"/>
      <c r="E105" s="32"/>
      <c r="F105" s="38"/>
      <c r="G105" s="65">
        <f>G106</f>
        <v>0</v>
      </c>
    </row>
    <row r="106" spans="1:7" ht="20.25" customHeight="1" hidden="1">
      <c r="A106" s="66" t="s">
        <v>123</v>
      </c>
      <c r="B106" s="31" t="s">
        <v>120</v>
      </c>
      <c r="C106" s="35">
        <v>11201070</v>
      </c>
      <c r="D106" s="31" t="s">
        <v>91</v>
      </c>
      <c r="E106" s="32" t="s">
        <v>60</v>
      </c>
      <c r="F106" s="38">
        <v>120</v>
      </c>
      <c r="G106" s="42">
        <v>0</v>
      </c>
    </row>
    <row r="107" spans="1:7" ht="25.5" customHeight="1">
      <c r="A107" s="25" t="s">
        <v>58</v>
      </c>
      <c r="B107" s="26" t="s">
        <v>2</v>
      </c>
      <c r="C107" s="39">
        <v>11300000</v>
      </c>
      <c r="D107" s="39"/>
      <c r="E107" s="27" t="s">
        <v>2</v>
      </c>
      <c r="F107" s="28" t="s">
        <v>2</v>
      </c>
      <c r="G107" s="44">
        <f>G108+G109</f>
        <v>29600</v>
      </c>
    </row>
    <row r="108" spans="1:7" ht="13.5" customHeight="1">
      <c r="A108" s="30" t="s">
        <v>89</v>
      </c>
      <c r="B108" s="35">
        <v>250</v>
      </c>
      <c r="C108" s="35">
        <v>11301995</v>
      </c>
      <c r="D108" s="35">
        <v>13</v>
      </c>
      <c r="E108" s="32" t="s">
        <v>29</v>
      </c>
      <c r="F108" s="38">
        <v>130</v>
      </c>
      <c r="G108" s="60">
        <v>29600</v>
      </c>
    </row>
    <row r="109" spans="1:7" ht="15.75" customHeight="1" hidden="1">
      <c r="A109" s="30" t="s">
        <v>118</v>
      </c>
      <c r="B109" s="35">
        <v>250</v>
      </c>
      <c r="C109" s="35">
        <v>11302995</v>
      </c>
      <c r="D109" s="35">
        <v>13</v>
      </c>
      <c r="E109" s="32" t="s">
        <v>29</v>
      </c>
      <c r="F109" s="38">
        <v>130</v>
      </c>
      <c r="G109" s="60"/>
    </row>
    <row r="110" spans="1:7" ht="14.25" customHeight="1">
      <c r="A110" s="25" t="s">
        <v>32</v>
      </c>
      <c r="B110" s="26" t="s">
        <v>2</v>
      </c>
      <c r="C110" s="39">
        <v>11400000</v>
      </c>
      <c r="D110" s="39"/>
      <c r="E110" s="27" t="s">
        <v>2</v>
      </c>
      <c r="F110" s="28" t="s">
        <v>2</v>
      </c>
      <c r="G110" s="44">
        <f>G111+G112+G113</f>
        <v>1824988.48</v>
      </c>
    </row>
    <row r="111" spans="1:7" ht="46.5" customHeight="1">
      <c r="A111" s="67" t="s">
        <v>81</v>
      </c>
      <c r="B111" s="35">
        <v>250</v>
      </c>
      <c r="C111" s="35">
        <v>11402053</v>
      </c>
      <c r="D111" s="35">
        <v>13</v>
      </c>
      <c r="E111" s="32" t="s">
        <v>29</v>
      </c>
      <c r="F111" s="38">
        <v>410</v>
      </c>
      <c r="G111" s="68">
        <v>34784.2</v>
      </c>
    </row>
    <row r="112" spans="1:7" ht="21.75" customHeight="1">
      <c r="A112" s="30" t="s">
        <v>82</v>
      </c>
      <c r="B112" s="31" t="s">
        <v>30</v>
      </c>
      <c r="C112" s="35">
        <v>11406013</v>
      </c>
      <c r="D112" s="35">
        <v>13</v>
      </c>
      <c r="E112" s="32" t="s">
        <v>29</v>
      </c>
      <c r="F112" s="38">
        <v>430</v>
      </c>
      <c r="G112" s="60">
        <v>1500990.57</v>
      </c>
    </row>
    <row r="113" spans="1:7" ht="24" customHeight="1">
      <c r="A113" s="30" t="s">
        <v>83</v>
      </c>
      <c r="B113" s="31" t="s">
        <v>31</v>
      </c>
      <c r="C113" s="35">
        <v>11406025</v>
      </c>
      <c r="D113" s="35">
        <v>13</v>
      </c>
      <c r="E113" s="32" t="s">
        <v>29</v>
      </c>
      <c r="F113" s="38">
        <v>430</v>
      </c>
      <c r="G113" s="42">
        <v>289213.71</v>
      </c>
    </row>
    <row r="114" spans="1:7" ht="12.75">
      <c r="A114" s="25" t="s">
        <v>33</v>
      </c>
      <c r="B114" s="26" t="s">
        <v>2</v>
      </c>
      <c r="C114" s="39">
        <v>11500000</v>
      </c>
      <c r="D114" s="39"/>
      <c r="E114" s="27" t="s">
        <v>2</v>
      </c>
      <c r="F114" s="28" t="s">
        <v>2</v>
      </c>
      <c r="G114" s="44">
        <f>G115</f>
        <v>89050.5</v>
      </c>
    </row>
    <row r="115" spans="1:7" ht="23.25" customHeight="1">
      <c r="A115" s="30" t="s">
        <v>84</v>
      </c>
      <c r="B115" s="31" t="s">
        <v>31</v>
      </c>
      <c r="C115" s="35">
        <v>11502050</v>
      </c>
      <c r="D115" s="35">
        <v>13</v>
      </c>
      <c r="E115" s="32" t="s">
        <v>29</v>
      </c>
      <c r="F115" s="87">
        <v>140</v>
      </c>
      <c r="G115" s="60">
        <v>89050.5</v>
      </c>
    </row>
    <row r="116" spans="1:7" ht="16.5" customHeight="1">
      <c r="A116" s="25" t="s">
        <v>55</v>
      </c>
      <c r="B116" s="26"/>
      <c r="C116" s="39">
        <v>11600000</v>
      </c>
      <c r="D116" s="39"/>
      <c r="E116" s="27"/>
      <c r="F116" s="88"/>
      <c r="G116" s="44">
        <f>G117+G118+G119+G120+G121+G122</f>
        <v>93157.14</v>
      </c>
    </row>
    <row r="117" spans="1:7" ht="38.25" customHeight="1">
      <c r="A117" s="30" t="s">
        <v>194</v>
      </c>
      <c r="B117" s="31" t="s">
        <v>31</v>
      </c>
      <c r="C117" s="35">
        <v>11607010</v>
      </c>
      <c r="D117" s="35">
        <v>13</v>
      </c>
      <c r="E117" s="32" t="s">
        <v>29</v>
      </c>
      <c r="F117" s="86" t="s">
        <v>34</v>
      </c>
      <c r="G117" s="60">
        <v>91353.49</v>
      </c>
    </row>
    <row r="118" spans="1:7" ht="25.5" customHeight="1">
      <c r="A118" s="30" t="s">
        <v>214</v>
      </c>
      <c r="B118" s="31" t="s">
        <v>56</v>
      </c>
      <c r="C118" s="35">
        <v>11602020</v>
      </c>
      <c r="D118" s="31" t="s">
        <v>215</v>
      </c>
      <c r="E118" s="32" t="s">
        <v>29</v>
      </c>
      <c r="F118" s="86" t="s">
        <v>34</v>
      </c>
      <c r="G118" s="60">
        <v>303.65</v>
      </c>
    </row>
    <row r="119" spans="1:7" ht="33.75" customHeight="1">
      <c r="A119" s="30" t="s">
        <v>184</v>
      </c>
      <c r="B119" s="31" t="s">
        <v>56</v>
      </c>
      <c r="C119" s="31" t="s">
        <v>185</v>
      </c>
      <c r="D119" s="31" t="s">
        <v>91</v>
      </c>
      <c r="E119" s="32" t="s">
        <v>186</v>
      </c>
      <c r="F119" s="86" t="s">
        <v>34</v>
      </c>
      <c r="G119" s="60">
        <v>1500</v>
      </c>
    </row>
    <row r="120" spans="1:7" ht="36.75" customHeight="1" hidden="1">
      <c r="A120" s="30" t="s">
        <v>187</v>
      </c>
      <c r="B120" s="31" t="s">
        <v>31</v>
      </c>
      <c r="C120" s="31" t="s">
        <v>188</v>
      </c>
      <c r="D120" s="31" t="s">
        <v>92</v>
      </c>
      <c r="E120" s="32" t="s">
        <v>29</v>
      </c>
      <c r="F120" s="63" t="s">
        <v>34</v>
      </c>
      <c r="G120" s="60"/>
    </row>
    <row r="121" spans="1:7" ht="23.25" customHeight="1" hidden="1">
      <c r="A121" s="30"/>
      <c r="B121" s="31"/>
      <c r="C121" s="31"/>
      <c r="D121" s="31"/>
      <c r="E121" s="32"/>
      <c r="F121" s="63"/>
      <c r="G121" s="60"/>
    </row>
    <row r="122" spans="1:7" ht="13.5" customHeight="1" hidden="1">
      <c r="A122" s="30"/>
      <c r="B122" s="31"/>
      <c r="C122" s="31"/>
      <c r="D122" s="31"/>
      <c r="E122" s="32"/>
      <c r="F122" s="33"/>
      <c r="G122" s="60"/>
    </row>
    <row r="123" spans="1:7" ht="12.75">
      <c r="A123" s="25" t="s">
        <v>35</v>
      </c>
      <c r="B123" s="26" t="s">
        <v>2</v>
      </c>
      <c r="C123" s="26" t="s">
        <v>36</v>
      </c>
      <c r="D123" s="26"/>
      <c r="E123" s="27" t="s">
        <v>2</v>
      </c>
      <c r="F123" s="28" t="s">
        <v>2</v>
      </c>
      <c r="G123" s="44">
        <f>G124+G125+G126+G127</f>
        <v>2261225.1999999997</v>
      </c>
    </row>
    <row r="124" spans="1:7" ht="15.75" customHeight="1" hidden="1">
      <c r="A124" s="30" t="s">
        <v>85</v>
      </c>
      <c r="B124" s="31" t="s">
        <v>38</v>
      </c>
      <c r="C124" s="31" t="s">
        <v>37</v>
      </c>
      <c r="D124" s="31" t="s">
        <v>92</v>
      </c>
      <c r="E124" s="32" t="s">
        <v>29</v>
      </c>
      <c r="F124" s="33" t="s">
        <v>39</v>
      </c>
      <c r="G124" s="69"/>
    </row>
    <row r="125" spans="1:7" ht="12.75" customHeight="1">
      <c r="A125" s="30" t="s">
        <v>85</v>
      </c>
      <c r="B125" s="31" t="s">
        <v>31</v>
      </c>
      <c r="C125" s="31" t="s">
        <v>37</v>
      </c>
      <c r="D125" s="31" t="s">
        <v>92</v>
      </c>
      <c r="E125" s="32" t="s">
        <v>29</v>
      </c>
      <c r="F125" s="33" t="s">
        <v>39</v>
      </c>
      <c r="G125" s="60">
        <v>6716.34</v>
      </c>
    </row>
    <row r="126" spans="1:7" ht="12.75" customHeight="1">
      <c r="A126" s="30" t="s">
        <v>86</v>
      </c>
      <c r="B126" s="31" t="s">
        <v>31</v>
      </c>
      <c r="C126" s="31" t="s">
        <v>40</v>
      </c>
      <c r="D126" s="31" t="s">
        <v>92</v>
      </c>
      <c r="E126" s="32" t="s">
        <v>29</v>
      </c>
      <c r="F126" s="33" t="s">
        <v>39</v>
      </c>
      <c r="G126" s="60">
        <v>2173331.35</v>
      </c>
    </row>
    <row r="127" spans="1:7" ht="24" customHeight="1">
      <c r="A127" s="30" t="s">
        <v>220</v>
      </c>
      <c r="B127" s="31" t="s">
        <v>31</v>
      </c>
      <c r="C127" s="31" t="s">
        <v>218</v>
      </c>
      <c r="D127" s="31" t="s">
        <v>92</v>
      </c>
      <c r="E127" s="32" t="s">
        <v>219</v>
      </c>
      <c r="F127" s="33" t="s">
        <v>151</v>
      </c>
      <c r="G127" s="60">
        <v>81177.51</v>
      </c>
    </row>
    <row r="128" spans="1:7" ht="13.5" customHeight="1">
      <c r="A128" s="25" t="s">
        <v>41</v>
      </c>
      <c r="B128" s="26" t="s">
        <v>2</v>
      </c>
      <c r="C128" s="26" t="s">
        <v>42</v>
      </c>
      <c r="D128" s="26"/>
      <c r="E128" s="27" t="s">
        <v>2</v>
      </c>
      <c r="F128" s="28" t="s">
        <v>2</v>
      </c>
      <c r="G128" s="44">
        <f>SUM(G129:G161)</f>
        <v>123547500.35999998</v>
      </c>
    </row>
    <row r="129" spans="1:8" ht="15" customHeight="1">
      <c r="A129" s="101" t="s">
        <v>77</v>
      </c>
      <c r="B129" s="31" t="s">
        <v>31</v>
      </c>
      <c r="C129" s="31" t="s">
        <v>125</v>
      </c>
      <c r="D129" s="31" t="s">
        <v>92</v>
      </c>
      <c r="E129" s="32" t="s">
        <v>29</v>
      </c>
      <c r="F129" s="86" t="s">
        <v>151</v>
      </c>
      <c r="G129" s="42">
        <v>29560629</v>
      </c>
      <c r="H129" s="103"/>
    </row>
    <row r="130" spans="1:7" ht="24.75" customHeight="1">
      <c r="A130" s="101" t="s">
        <v>167</v>
      </c>
      <c r="B130" s="31" t="s">
        <v>31</v>
      </c>
      <c r="C130" s="31" t="s">
        <v>168</v>
      </c>
      <c r="D130" s="31" t="s">
        <v>92</v>
      </c>
      <c r="E130" s="32" t="s">
        <v>169</v>
      </c>
      <c r="F130" s="86" t="s">
        <v>151</v>
      </c>
      <c r="G130" s="42">
        <v>900670.25</v>
      </c>
    </row>
    <row r="131" spans="1:7" ht="24.75" customHeight="1" hidden="1">
      <c r="A131" s="101" t="s">
        <v>190</v>
      </c>
      <c r="B131" s="31" t="s">
        <v>31</v>
      </c>
      <c r="C131" s="31" t="s">
        <v>168</v>
      </c>
      <c r="D131" s="31" t="s">
        <v>92</v>
      </c>
      <c r="E131" s="32" t="s">
        <v>189</v>
      </c>
      <c r="F131" s="86" t="s">
        <v>151</v>
      </c>
      <c r="G131" s="42"/>
    </row>
    <row r="132" spans="1:7" ht="24.75" customHeight="1" hidden="1">
      <c r="A132" s="101" t="s">
        <v>196</v>
      </c>
      <c r="B132" s="31" t="s">
        <v>31</v>
      </c>
      <c r="C132" s="31" t="s">
        <v>168</v>
      </c>
      <c r="D132" s="31" t="s">
        <v>92</v>
      </c>
      <c r="E132" s="32" t="s">
        <v>195</v>
      </c>
      <c r="F132" s="86" t="s">
        <v>151</v>
      </c>
      <c r="G132" s="42"/>
    </row>
    <row r="133" spans="1:7" ht="47.25" customHeight="1">
      <c r="A133" s="101" t="s">
        <v>221</v>
      </c>
      <c r="B133" s="31" t="s">
        <v>31</v>
      </c>
      <c r="C133" s="31" t="s">
        <v>222</v>
      </c>
      <c r="D133" s="31" t="s">
        <v>92</v>
      </c>
      <c r="E133" s="32" t="s">
        <v>29</v>
      </c>
      <c r="F133" s="86" t="s">
        <v>151</v>
      </c>
      <c r="G133" s="42">
        <v>1786746.57</v>
      </c>
    </row>
    <row r="134" spans="1:7" ht="36" customHeight="1">
      <c r="A134" s="101" t="s">
        <v>223</v>
      </c>
      <c r="B134" s="31" t="s">
        <v>31</v>
      </c>
      <c r="C134" s="31" t="s">
        <v>224</v>
      </c>
      <c r="D134" s="31" t="s">
        <v>92</v>
      </c>
      <c r="E134" s="32" t="s">
        <v>29</v>
      </c>
      <c r="F134" s="86" t="s">
        <v>151</v>
      </c>
      <c r="G134" s="42">
        <v>55835.83</v>
      </c>
    </row>
    <row r="135" spans="1:7" ht="24.75" customHeight="1">
      <c r="A135" s="101" t="s">
        <v>152</v>
      </c>
      <c r="B135" s="31" t="s">
        <v>31</v>
      </c>
      <c r="C135" s="31" t="s">
        <v>150</v>
      </c>
      <c r="D135" s="31" t="s">
        <v>92</v>
      </c>
      <c r="E135" s="32" t="s">
        <v>29</v>
      </c>
      <c r="F135" s="86" t="s">
        <v>151</v>
      </c>
      <c r="G135" s="42">
        <v>6320138.8</v>
      </c>
    </row>
    <row r="136" spans="1:7" ht="24.75" customHeight="1">
      <c r="A136" s="101" t="s">
        <v>207</v>
      </c>
      <c r="B136" s="31" t="s">
        <v>31</v>
      </c>
      <c r="C136" s="31" t="s">
        <v>126</v>
      </c>
      <c r="D136" s="31" t="s">
        <v>92</v>
      </c>
      <c r="E136" s="32" t="s">
        <v>206</v>
      </c>
      <c r="F136" s="86" t="s">
        <v>151</v>
      </c>
      <c r="G136" s="42">
        <v>180000</v>
      </c>
    </row>
    <row r="137" spans="1:7" ht="45" customHeight="1">
      <c r="A137" s="105" t="s">
        <v>170</v>
      </c>
      <c r="B137" s="31" t="s">
        <v>31</v>
      </c>
      <c r="C137" s="31" t="s">
        <v>126</v>
      </c>
      <c r="D137" s="31" t="s">
        <v>92</v>
      </c>
      <c r="E137" s="32" t="s">
        <v>171</v>
      </c>
      <c r="F137" s="86" t="s">
        <v>151</v>
      </c>
      <c r="G137" s="42">
        <v>99000</v>
      </c>
    </row>
    <row r="138" spans="1:7" ht="23.25" customHeight="1">
      <c r="A138" s="101" t="s">
        <v>172</v>
      </c>
      <c r="B138" s="31" t="s">
        <v>31</v>
      </c>
      <c r="C138" s="31" t="s">
        <v>126</v>
      </c>
      <c r="D138" s="31" t="s">
        <v>92</v>
      </c>
      <c r="E138" s="32" t="s">
        <v>173</v>
      </c>
      <c r="F138" s="86" t="s">
        <v>151</v>
      </c>
      <c r="G138" s="42">
        <v>30600</v>
      </c>
    </row>
    <row r="139" spans="1:7" ht="23.25" customHeight="1">
      <c r="A139" s="102" t="s">
        <v>174</v>
      </c>
      <c r="B139" s="31" t="s">
        <v>31</v>
      </c>
      <c r="C139" s="31" t="s">
        <v>126</v>
      </c>
      <c r="D139" s="31" t="s">
        <v>92</v>
      </c>
      <c r="E139" s="32" t="s">
        <v>161</v>
      </c>
      <c r="F139" s="86" t="s">
        <v>151</v>
      </c>
      <c r="G139" s="42">
        <v>2671326.35</v>
      </c>
    </row>
    <row r="140" spans="1:7" ht="24.75" customHeight="1">
      <c r="A140" s="101" t="s">
        <v>175</v>
      </c>
      <c r="B140" s="31" t="s">
        <v>31</v>
      </c>
      <c r="C140" s="31" t="s">
        <v>126</v>
      </c>
      <c r="D140" s="31" t="s">
        <v>92</v>
      </c>
      <c r="E140" s="32" t="s">
        <v>176</v>
      </c>
      <c r="F140" s="86" t="s">
        <v>151</v>
      </c>
      <c r="G140" s="42">
        <v>819000</v>
      </c>
    </row>
    <row r="141" spans="1:7" ht="25.5" customHeight="1">
      <c r="A141" s="102" t="s">
        <v>155</v>
      </c>
      <c r="B141" s="31" t="s">
        <v>31</v>
      </c>
      <c r="C141" s="31" t="s">
        <v>126</v>
      </c>
      <c r="D141" s="31" t="s">
        <v>92</v>
      </c>
      <c r="E141" s="32" t="s">
        <v>154</v>
      </c>
      <c r="F141" s="86" t="s">
        <v>151</v>
      </c>
      <c r="G141" s="60">
        <v>732930.32</v>
      </c>
    </row>
    <row r="142" spans="1:7" ht="27.75" customHeight="1">
      <c r="A142" s="101" t="s">
        <v>177</v>
      </c>
      <c r="B142" s="31" t="s">
        <v>31</v>
      </c>
      <c r="C142" s="31" t="s">
        <v>126</v>
      </c>
      <c r="D142" s="31" t="s">
        <v>92</v>
      </c>
      <c r="E142" s="32" t="s">
        <v>147</v>
      </c>
      <c r="F142" s="86" t="s">
        <v>151</v>
      </c>
      <c r="G142" s="60">
        <v>16483794</v>
      </c>
    </row>
    <row r="143" spans="1:7" ht="66.75" customHeight="1">
      <c r="A143" s="101" t="s">
        <v>178</v>
      </c>
      <c r="B143" s="31" t="s">
        <v>31</v>
      </c>
      <c r="C143" s="31" t="s">
        <v>126</v>
      </c>
      <c r="D143" s="31" t="s">
        <v>92</v>
      </c>
      <c r="E143" s="32" t="s">
        <v>90</v>
      </c>
      <c r="F143" s="86" t="s">
        <v>151</v>
      </c>
      <c r="G143" s="60">
        <v>6886284.87</v>
      </c>
    </row>
    <row r="144" spans="1:7" ht="35.25" customHeight="1">
      <c r="A144" s="101" t="s">
        <v>212</v>
      </c>
      <c r="B144" s="31" t="s">
        <v>31</v>
      </c>
      <c r="C144" s="31" t="s">
        <v>127</v>
      </c>
      <c r="D144" s="31" t="s">
        <v>92</v>
      </c>
      <c r="E144" s="32" t="s">
        <v>213</v>
      </c>
      <c r="F144" s="86" t="s">
        <v>151</v>
      </c>
      <c r="G144" s="60">
        <v>74827.58</v>
      </c>
    </row>
    <row r="145" spans="1:7" ht="34.5" customHeight="1">
      <c r="A145" s="101" t="s">
        <v>211</v>
      </c>
      <c r="B145" s="31" t="s">
        <v>31</v>
      </c>
      <c r="C145" s="31" t="s">
        <v>127</v>
      </c>
      <c r="D145" s="31" t="s">
        <v>92</v>
      </c>
      <c r="E145" s="32" t="s">
        <v>183</v>
      </c>
      <c r="F145" s="86" t="s">
        <v>151</v>
      </c>
      <c r="G145" s="60">
        <f>46214511.6-130250</f>
        <v>46084261.6</v>
      </c>
    </row>
    <row r="146" spans="1:8" ht="26.25" customHeight="1">
      <c r="A146" s="101" t="s">
        <v>225</v>
      </c>
      <c r="B146" s="31" t="s">
        <v>31</v>
      </c>
      <c r="C146" s="31" t="s">
        <v>127</v>
      </c>
      <c r="D146" s="31" t="s">
        <v>92</v>
      </c>
      <c r="E146" s="32" t="s">
        <v>183</v>
      </c>
      <c r="F146" s="86" t="s">
        <v>151</v>
      </c>
      <c r="G146" s="60">
        <v>130250</v>
      </c>
      <c r="H146" s="103"/>
    </row>
    <row r="147" spans="1:8" ht="13.5" customHeight="1">
      <c r="A147" s="101" t="s">
        <v>226</v>
      </c>
      <c r="B147" s="31" t="s">
        <v>31</v>
      </c>
      <c r="C147" s="31" t="s">
        <v>127</v>
      </c>
      <c r="D147" s="31" t="s">
        <v>92</v>
      </c>
      <c r="E147" s="32" t="s">
        <v>227</v>
      </c>
      <c r="F147" s="86" t="s">
        <v>151</v>
      </c>
      <c r="G147" s="60">
        <v>2277778</v>
      </c>
      <c r="H147" s="103"/>
    </row>
    <row r="148" spans="1:8" ht="33" customHeight="1">
      <c r="A148" s="101" t="s">
        <v>179</v>
      </c>
      <c r="B148" s="31" t="s">
        <v>31</v>
      </c>
      <c r="C148" s="31" t="s">
        <v>127</v>
      </c>
      <c r="D148" s="31" t="s">
        <v>92</v>
      </c>
      <c r="E148" s="32" t="s">
        <v>180</v>
      </c>
      <c r="F148" s="86" t="s">
        <v>151</v>
      </c>
      <c r="G148" s="60">
        <v>6968539.11</v>
      </c>
      <c r="H148" s="103"/>
    </row>
    <row r="149" spans="1:7" ht="22.5" customHeight="1">
      <c r="A149" s="101" t="s">
        <v>182</v>
      </c>
      <c r="B149" s="31" t="s">
        <v>31</v>
      </c>
      <c r="C149" s="31" t="s">
        <v>127</v>
      </c>
      <c r="D149" s="31" t="s">
        <v>92</v>
      </c>
      <c r="E149" s="32" t="s">
        <v>181</v>
      </c>
      <c r="F149" s="86" t="s">
        <v>151</v>
      </c>
      <c r="G149" s="60">
        <v>300000</v>
      </c>
    </row>
    <row r="150" spans="1:7" ht="24.75" customHeight="1">
      <c r="A150" s="101" t="s">
        <v>201</v>
      </c>
      <c r="B150" s="31" t="s">
        <v>31</v>
      </c>
      <c r="C150" s="31" t="s">
        <v>204</v>
      </c>
      <c r="D150" s="31" t="s">
        <v>92</v>
      </c>
      <c r="E150" s="32" t="s">
        <v>203</v>
      </c>
      <c r="F150" s="86" t="s">
        <v>151</v>
      </c>
      <c r="G150" s="106">
        <v>943646.21</v>
      </c>
    </row>
    <row r="151" spans="1:7" ht="24.75" customHeight="1">
      <c r="A151" s="101" t="s">
        <v>202</v>
      </c>
      <c r="B151" s="31" t="s">
        <v>31</v>
      </c>
      <c r="C151" s="31" t="s">
        <v>205</v>
      </c>
      <c r="D151" s="31" t="s">
        <v>92</v>
      </c>
      <c r="E151" s="32" t="s">
        <v>203</v>
      </c>
      <c r="F151" s="86" t="s">
        <v>151</v>
      </c>
      <c r="G151" s="60">
        <v>97121</v>
      </c>
    </row>
    <row r="152" spans="1:7" ht="27" customHeight="1" hidden="1">
      <c r="A152" s="30" t="s">
        <v>197</v>
      </c>
      <c r="B152" s="31" t="s">
        <v>31</v>
      </c>
      <c r="C152" s="31" t="s">
        <v>127</v>
      </c>
      <c r="D152" s="31" t="s">
        <v>92</v>
      </c>
      <c r="E152" s="32" t="s">
        <v>198</v>
      </c>
      <c r="F152" s="86" t="s">
        <v>151</v>
      </c>
      <c r="G152" s="60"/>
    </row>
    <row r="153" spans="1:7" ht="24" customHeight="1">
      <c r="A153" s="30" t="s">
        <v>191</v>
      </c>
      <c r="B153" s="31" t="s">
        <v>31</v>
      </c>
      <c r="C153" s="31" t="s">
        <v>192</v>
      </c>
      <c r="D153" s="31" t="s">
        <v>92</v>
      </c>
      <c r="E153" s="32" t="s">
        <v>193</v>
      </c>
      <c r="F153" s="86" t="s">
        <v>151</v>
      </c>
      <c r="G153" s="60">
        <v>144120.87</v>
      </c>
    </row>
    <row r="154" spans="1:7" ht="23.25" customHeight="1" hidden="1">
      <c r="A154" s="99" t="s">
        <v>200</v>
      </c>
      <c r="B154" s="31" t="s">
        <v>31</v>
      </c>
      <c r="C154" s="31" t="s">
        <v>192</v>
      </c>
      <c r="D154" s="31" t="s">
        <v>92</v>
      </c>
      <c r="E154" s="32" t="s">
        <v>199</v>
      </c>
      <c r="F154" s="86" t="s">
        <v>151</v>
      </c>
      <c r="G154" s="60"/>
    </row>
    <row r="155" spans="1:8" ht="21.75" customHeight="1" hidden="1">
      <c r="A155" s="95"/>
      <c r="B155" s="31"/>
      <c r="C155" s="31"/>
      <c r="D155" s="31"/>
      <c r="E155" s="32"/>
      <c r="F155" s="86"/>
      <c r="G155" s="60"/>
      <c r="H155" s="91"/>
    </row>
    <row r="156" spans="1:7" ht="27.75" customHeight="1" hidden="1">
      <c r="A156" s="30"/>
      <c r="B156" s="31"/>
      <c r="C156" s="31"/>
      <c r="D156" s="31"/>
      <c r="E156" s="32"/>
      <c r="F156" s="86"/>
      <c r="G156" s="60"/>
    </row>
    <row r="157" spans="1:7" ht="24.75" customHeight="1" hidden="1">
      <c r="A157" s="94"/>
      <c r="B157" s="31"/>
      <c r="C157" s="31"/>
      <c r="D157" s="31"/>
      <c r="E157" s="32"/>
      <c r="F157" s="86"/>
      <c r="G157" s="60"/>
    </row>
    <row r="158" spans="1:7" ht="24.75" customHeight="1" hidden="1">
      <c r="A158" s="94"/>
      <c r="B158" s="31"/>
      <c r="C158" s="31"/>
      <c r="D158" s="31"/>
      <c r="E158" s="32"/>
      <c r="F158" s="86"/>
      <c r="G158" s="60"/>
    </row>
    <row r="159" spans="1:7" ht="24" customHeight="1" hidden="1">
      <c r="A159" s="93"/>
      <c r="B159" s="31"/>
      <c r="C159" s="31"/>
      <c r="D159" s="31"/>
      <c r="E159" s="32"/>
      <c r="F159" s="86"/>
      <c r="G159" s="60"/>
    </row>
    <row r="160" spans="1:7" ht="26.25" customHeight="1" hidden="1">
      <c r="A160" s="30"/>
      <c r="B160" s="31"/>
      <c r="C160" s="31"/>
      <c r="D160" s="31"/>
      <c r="E160" s="32"/>
      <c r="F160" s="86"/>
      <c r="G160" s="60"/>
    </row>
    <row r="161" spans="1:7" ht="24.75" customHeight="1" hidden="1">
      <c r="A161" s="82" t="s">
        <v>54</v>
      </c>
      <c r="B161" s="83"/>
      <c r="C161" s="83">
        <v>21900000</v>
      </c>
      <c r="D161" s="83"/>
      <c r="E161" s="84"/>
      <c r="F161" s="85"/>
      <c r="G161" s="44">
        <f>G162</f>
        <v>0</v>
      </c>
    </row>
    <row r="162" spans="1:7" ht="23.25" customHeight="1" hidden="1">
      <c r="A162" s="70" t="s">
        <v>153</v>
      </c>
      <c r="B162" s="31" t="s">
        <v>31</v>
      </c>
      <c r="C162" s="71">
        <v>21960010</v>
      </c>
      <c r="D162" s="71">
        <v>13</v>
      </c>
      <c r="E162" s="32" t="s">
        <v>29</v>
      </c>
      <c r="F162" s="86" t="s">
        <v>151</v>
      </c>
      <c r="G162" s="60"/>
    </row>
    <row r="163" spans="1:7" ht="15.75" customHeight="1" hidden="1">
      <c r="A163" s="70"/>
      <c r="B163" s="19"/>
      <c r="C163" s="19"/>
      <c r="D163" s="19"/>
      <c r="E163" s="21"/>
      <c r="F163" s="73"/>
      <c r="G163" s="74"/>
    </row>
    <row r="164" spans="1:7" ht="17.25" customHeight="1" hidden="1">
      <c r="A164" s="30"/>
      <c r="B164" s="75"/>
      <c r="C164" s="72"/>
      <c r="D164" s="72"/>
      <c r="E164" s="72"/>
      <c r="F164" s="73"/>
      <c r="G164" s="60"/>
    </row>
    <row r="165" spans="1:7" ht="18" customHeight="1">
      <c r="A165" s="7"/>
      <c r="B165" s="1"/>
      <c r="C165" s="12"/>
      <c r="D165" s="12"/>
      <c r="E165" s="12"/>
      <c r="F165" s="13"/>
      <c r="G165" s="15"/>
    </row>
    <row r="166" spans="1:7" ht="17.25" customHeight="1">
      <c r="A166" s="7"/>
      <c r="B166" s="1"/>
      <c r="C166" s="12"/>
      <c r="D166" s="12"/>
      <c r="E166" s="14"/>
      <c r="F166" s="13"/>
      <c r="G166" s="15"/>
    </row>
    <row r="167" spans="1:7" ht="15" customHeight="1">
      <c r="A167" s="8"/>
      <c r="C167" s="13"/>
      <c r="D167" s="13"/>
      <c r="E167" s="13"/>
      <c r="F167" s="13"/>
      <c r="G167" s="15"/>
    </row>
    <row r="168" spans="1:7" ht="15" customHeight="1">
      <c r="A168" s="8"/>
      <c r="C168" s="13"/>
      <c r="D168" s="13"/>
      <c r="E168" s="13"/>
      <c r="F168" s="13"/>
      <c r="G168" s="15"/>
    </row>
    <row r="169" spans="3:7" ht="12.75">
      <c r="C169" s="13"/>
      <c r="D169" s="13"/>
      <c r="E169" s="13"/>
      <c r="F169" s="13"/>
      <c r="G169" s="15"/>
    </row>
    <row r="170" spans="3:7" ht="12.75">
      <c r="C170" s="13"/>
      <c r="D170" s="13"/>
      <c r="E170" s="13"/>
      <c r="F170" s="13"/>
      <c r="G170" s="15"/>
    </row>
    <row r="171" spans="3:7" ht="12.75">
      <c r="C171" s="13"/>
      <c r="D171" s="13"/>
      <c r="E171" s="13"/>
      <c r="F171" s="13"/>
      <c r="G171" s="15"/>
    </row>
    <row r="172" spans="3:7" ht="12.75">
      <c r="C172" s="13"/>
      <c r="D172" s="13"/>
      <c r="E172" s="13"/>
      <c r="F172" s="13"/>
      <c r="G172" s="15"/>
    </row>
    <row r="173" spans="3:7" ht="12.75">
      <c r="C173" s="13"/>
      <c r="D173" s="13"/>
      <c r="E173" s="13"/>
      <c r="F173" s="13"/>
      <c r="G173" s="15"/>
    </row>
    <row r="174" spans="3:7" ht="12.75">
      <c r="C174" s="13"/>
      <c r="D174" s="13"/>
      <c r="E174" s="13"/>
      <c r="F174" s="13"/>
      <c r="G174" s="15"/>
    </row>
    <row r="175" spans="3:7" ht="12.75">
      <c r="C175" s="13"/>
      <c r="D175" s="13"/>
      <c r="E175" s="13"/>
      <c r="F175" s="13"/>
      <c r="G175" s="15"/>
    </row>
    <row r="176" spans="3:7" ht="12.75">
      <c r="C176" s="13"/>
      <c r="D176" s="13"/>
      <c r="E176" s="13"/>
      <c r="F176" s="13"/>
      <c r="G176" s="15"/>
    </row>
    <row r="177" spans="3:7" ht="12.75">
      <c r="C177" s="13"/>
      <c r="D177" s="13"/>
      <c r="E177" s="13"/>
      <c r="F177" s="13"/>
      <c r="G177" s="15"/>
    </row>
    <row r="178" spans="3:7" ht="12.75">
      <c r="C178" s="13"/>
      <c r="D178" s="13"/>
      <c r="E178" s="13"/>
      <c r="F178" s="13"/>
      <c r="G178" s="15"/>
    </row>
    <row r="179" spans="3:7" ht="12.75">
      <c r="C179" s="13"/>
      <c r="D179" s="13"/>
      <c r="E179" s="13"/>
      <c r="F179" s="13"/>
      <c r="G179" s="15"/>
    </row>
    <row r="180" spans="1:7" ht="12.75">
      <c r="A180" s="2"/>
      <c r="C180" s="13"/>
      <c r="D180" s="13"/>
      <c r="E180" s="13"/>
      <c r="F180" s="13"/>
      <c r="G180" s="15"/>
    </row>
    <row r="181" spans="1:7" ht="12.75">
      <c r="A181" s="2"/>
      <c r="C181" s="13"/>
      <c r="D181" s="13"/>
      <c r="E181" s="13"/>
      <c r="F181" s="13"/>
      <c r="G181" s="15"/>
    </row>
    <row r="182" spans="1:7" ht="12.75">
      <c r="A182" s="2"/>
      <c r="C182" s="13"/>
      <c r="D182" s="13"/>
      <c r="E182" s="13"/>
      <c r="F182" s="13"/>
      <c r="G182" s="15"/>
    </row>
    <row r="183" spans="1:7" ht="12.75">
      <c r="A183" s="2"/>
      <c r="C183" s="13"/>
      <c r="D183" s="13"/>
      <c r="E183" s="13"/>
      <c r="F183" s="13"/>
      <c r="G183" s="15"/>
    </row>
    <row r="184" spans="1:7" ht="12.75">
      <c r="A184" s="2"/>
      <c r="C184" s="13"/>
      <c r="D184" s="13"/>
      <c r="E184" s="13"/>
      <c r="F184" s="13"/>
      <c r="G184" s="15"/>
    </row>
    <row r="185" spans="1:7" ht="12.75">
      <c r="A185" s="2"/>
      <c r="C185" s="13"/>
      <c r="D185" s="13"/>
      <c r="E185" s="13"/>
      <c r="F185" s="13"/>
      <c r="G185" s="15"/>
    </row>
    <row r="186" spans="1:7" ht="12.75">
      <c r="A186" s="2"/>
      <c r="C186" s="13"/>
      <c r="D186" s="13"/>
      <c r="E186" s="13"/>
      <c r="F186" s="13"/>
      <c r="G186" s="13"/>
    </row>
    <row r="187" spans="1:7" ht="12.75">
      <c r="A187" s="2"/>
      <c r="C187" s="13"/>
      <c r="D187" s="13"/>
      <c r="E187" s="13"/>
      <c r="F187" s="13"/>
      <c r="G187" s="13"/>
    </row>
    <row r="188" spans="1:7" ht="12.75">
      <c r="A188" s="2"/>
      <c r="C188" s="13"/>
      <c r="D188" s="13"/>
      <c r="E188" s="13"/>
      <c r="F188" s="13"/>
      <c r="G188" s="13"/>
    </row>
    <row r="189" spans="1:7" ht="12.75">
      <c r="A189" s="2"/>
      <c r="C189" s="13"/>
      <c r="D189" s="13"/>
      <c r="E189" s="13"/>
      <c r="F189" s="13"/>
      <c r="G189" s="13"/>
    </row>
    <row r="190" spans="1:7" ht="12.75">
      <c r="A190" s="2"/>
      <c r="C190" s="13"/>
      <c r="D190" s="13"/>
      <c r="E190" s="13"/>
      <c r="F190" s="13"/>
      <c r="G190" s="13"/>
    </row>
    <row r="191" spans="1:7" ht="12.75">
      <c r="A191" s="2"/>
      <c r="C191" s="13"/>
      <c r="D191" s="13"/>
      <c r="E191" s="13"/>
      <c r="F191" s="13"/>
      <c r="G191" s="13"/>
    </row>
    <row r="192" spans="1:7" ht="12.75">
      <c r="A192" s="2"/>
      <c r="C192" s="13"/>
      <c r="D192" s="13"/>
      <c r="E192" s="13"/>
      <c r="F192" s="13"/>
      <c r="G192" s="13"/>
    </row>
    <row r="193" spans="1:7" ht="12.75">
      <c r="A193" s="2"/>
      <c r="C193" s="13"/>
      <c r="D193" s="13"/>
      <c r="E193" s="13"/>
      <c r="F193" s="13"/>
      <c r="G193" s="13"/>
    </row>
    <row r="194" spans="1:7" ht="12.75">
      <c r="A194" s="2"/>
      <c r="C194" s="13"/>
      <c r="D194" s="13"/>
      <c r="E194" s="13"/>
      <c r="F194" s="13"/>
      <c r="G194" s="13"/>
    </row>
    <row r="195" spans="1:7" ht="12.75">
      <c r="A195" s="2"/>
      <c r="C195" s="13"/>
      <c r="D195" s="13"/>
      <c r="E195" s="13"/>
      <c r="F195" s="13"/>
      <c r="G195" s="13"/>
    </row>
    <row r="196" spans="1:7" ht="12.75">
      <c r="A196" s="2"/>
      <c r="C196" s="13"/>
      <c r="D196" s="13"/>
      <c r="E196" s="13"/>
      <c r="F196" s="13"/>
      <c r="G196" s="13"/>
    </row>
    <row r="197" spans="1:7" ht="12.75">
      <c r="A197" s="2"/>
      <c r="C197" s="13"/>
      <c r="D197" s="13"/>
      <c r="E197" s="13"/>
      <c r="F197" s="13"/>
      <c r="G197" s="13"/>
    </row>
  </sheetData>
  <sheetProtection/>
  <mergeCells count="2">
    <mergeCell ref="A7:G7"/>
    <mergeCell ref="C1:G5"/>
  </mergeCells>
  <printOptions/>
  <pageMargins left="0.7086614173228347" right="0.03937007874015748" top="0" bottom="0" header="0.5118110236220472" footer="0.5118110236220472"/>
  <pageSetup horizontalDpi="600" verticalDpi="600" orientation="portrait" paperSize="9" scale="80" r:id="rId1"/>
  <ignoredErrors>
    <ignoredError sqref="D22:D24 C24 B28:F29 C27:F27 D26 D36:E39 D44:D47 D49:D51 D64:D66 D69:D71 B124:F124 B16 B125:D125 C126:D126 E125:F126 B115 E115 B19 E98:E100 C16:F20 E111:E113 E104 E108 D54:D61 B129:F129 B31:B33 D31:E33 F52 B98 C119:C120 D119:F120 B119:B120 C130 B130 D130:F130 B137:F138 F145:F147 F162 B149:F149 B163:G170 B162:E162 G162 B145:E145 B131:F131 B140:F140 B139:F139 B143:F143 B142:F142 B148:F148 B156:G161 C123 B135:F135 B141:F141 B155:F155 B150:B151 C150:C151 B136:F136 D118:E118 F117:F118 E117 B117 B127:D127 F127 C146:E146 D150:F150 C153:F153 C147:E147 B147" numberStoredAsText="1"/>
    <ignoredError sqref="G48 G11:G12 G13:G14 G15 G68 G103 G53 G79:G80 G107 G43 G97 G114 G73:G74 G25 G40:G41 G87 G110 G81 G128 G145" unlocked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5" sqref="H5"/>
    </sheetView>
  </sheetViews>
  <sheetFormatPr defaultColWidth="9.140625" defaultRowHeight="12.75"/>
  <cols>
    <col min="8" max="9" width="9.140625" style="0" customWidth="1"/>
  </cols>
  <sheetData>
    <row r="1" ht="15">
      <c r="A1"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ДУМА</cp:lastModifiedBy>
  <cp:lastPrinted>2022-03-05T06:28:53Z</cp:lastPrinted>
  <dcterms:created xsi:type="dcterms:W3CDTF">2004-03-23T15:50:39Z</dcterms:created>
  <dcterms:modified xsi:type="dcterms:W3CDTF">2022-05-31T11:23:36Z</dcterms:modified>
  <cp:category/>
  <cp:version/>
  <cp:contentType/>
  <cp:contentStatus/>
</cp:coreProperties>
</file>