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780" windowWidth="12120" windowHeight="8175" activeTab="0"/>
  </bookViews>
  <sheets>
    <sheet name="Лист1" sheetId="1" r:id="rId1"/>
    <sheet name="Лист2" sheetId="2" r:id="rId2"/>
  </sheets>
  <definedNames>
    <definedName name="DataRange">'Лист1'!$A$13:$F$13</definedName>
    <definedName name="_xlnm.Print_Titles" localSheetId="0">'Лист1'!$10:$11</definedName>
  </definedNames>
  <calcPr fullCalcOnLoad="1"/>
</workbook>
</file>

<file path=xl/sharedStrings.xml><?xml version="1.0" encoding="utf-8"?>
<sst xmlns="http://schemas.openxmlformats.org/spreadsheetml/2006/main" count="513" uniqueCount="219">
  <si>
    <t>Наименование показателей бюджетной классификации</t>
  </si>
  <si>
    <t>КОСГУ</t>
  </si>
  <si>
    <t/>
  </si>
  <si>
    <t xml:space="preserve">10000000 </t>
  </si>
  <si>
    <t>НАЛОГИ НА ПРИБЫЛЬ, ДОХОДЫ</t>
  </si>
  <si>
    <t xml:space="preserve">10100000 </t>
  </si>
  <si>
    <t>Налог на доходы физических лиц</t>
  </si>
  <si>
    <t xml:space="preserve">10102000 </t>
  </si>
  <si>
    <t xml:space="preserve">10102010 </t>
  </si>
  <si>
    <t>1000</t>
  </si>
  <si>
    <t>182</t>
  </si>
  <si>
    <t>110</t>
  </si>
  <si>
    <t xml:space="preserve">10102020 </t>
  </si>
  <si>
    <t>3000</t>
  </si>
  <si>
    <t>4000</t>
  </si>
  <si>
    <t xml:space="preserve">10102030 </t>
  </si>
  <si>
    <t>НАЛОГИ НА СОВОКУПНЫЙ ДОХОД</t>
  </si>
  <si>
    <t xml:space="preserve">10500000 </t>
  </si>
  <si>
    <t xml:space="preserve">10501000 </t>
  </si>
  <si>
    <t xml:space="preserve">10501010 </t>
  </si>
  <si>
    <t xml:space="preserve">10501011 </t>
  </si>
  <si>
    <t>Налог, взимаемый c налогоплательщиков, выбравших в качестве объекта налогообложения доходы (за налоговые периоды , истекшие до 1 января 2011 года)</t>
  </si>
  <si>
    <t xml:space="preserve">10501012 </t>
  </si>
  <si>
    <t>Минимальный налог, зачисляемый в бюджеты субъектов РФ</t>
  </si>
  <si>
    <t>НАЛОГИ НА ИМУЩЕСТВО</t>
  </si>
  <si>
    <t>Налог на имущество физических лиц</t>
  </si>
  <si>
    <t>Земельный налог</t>
  </si>
  <si>
    <t>ЗАДОЛЖЕННОСТЬ И ПЕРЕРАСЧЕТЫ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</si>
  <si>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</si>
  <si>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0000</t>
  </si>
  <si>
    <t>011</t>
  </si>
  <si>
    <t>250</t>
  </si>
  <si>
    <t>ДОХОДЫ ОТ ПРОДАЖИ МАТЕРИАЛЬНЫХ И НЕМАТЕРИАЛЬНЫХ АКТИВОВ</t>
  </si>
  <si>
    <t>АДМИНИСТРАТИВНЫЕ ПЛАТЕЖИ И СБОРЫ</t>
  </si>
  <si>
    <t>140</t>
  </si>
  <si>
    <t>ПРОЧИЕ НЕНАЛОГОВЫЕ ДОХОДЫ</t>
  </si>
  <si>
    <t xml:space="preserve">11700000 </t>
  </si>
  <si>
    <t xml:space="preserve">11701050 </t>
  </si>
  <si>
    <t>241</t>
  </si>
  <si>
    <t>180</t>
  </si>
  <si>
    <t xml:space="preserve">11705050 </t>
  </si>
  <si>
    <t>БЕЗВОЗМЕЗДНЫЕ ПОСТУПЛЕНИЯ</t>
  </si>
  <si>
    <t xml:space="preserve">20000000 </t>
  </si>
  <si>
    <t>Вид дохода</t>
  </si>
  <si>
    <t>ВСЕГО</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</si>
  <si>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</si>
  <si>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</si>
  <si>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</si>
  <si>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</si>
  <si>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</si>
  <si>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10904053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</si>
  <si>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</si>
  <si>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t>
  </si>
  <si>
    <t>Подвид доходов</t>
  </si>
  <si>
    <t xml:space="preserve">ВОЗВРАТ  ОСТАТКОВ СУБСИДИЙ,  СУБВЕНЦИЙ  И ИНЫХ МЕЖБЮДЖЕТНЫХ  ТРАНСФЕРТОВ, ИМЕЮЩИХ  ЦЕЛЕВОЕ  НАЗНАЧЕНИЕ, ПРОШЛЫХ ЛЕТ
</t>
  </si>
  <si>
    <t xml:space="preserve">ШТРАФЫ, САНКЦИИ, ВОЗМЕЩЕНИЕ УЩЕРБА </t>
  </si>
  <si>
    <t>756</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</si>
  <si>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t>
  </si>
  <si>
    <t>ДОХОДЫ ОТ ОКАЗАНИЯ ПЛАТНЫХ УСЛУГ (РАБОТ) И КОМПЕНСАЦИИ ЗАТРАТ ГОСУДАРСТВА</t>
  </si>
  <si>
    <t>Единый сельскохозяйственный налог  (за налоговые периоды, истекшие до 1 января  2011 года)</t>
  </si>
  <si>
    <t>6000</t>
  </si>
  <si>
    <t>НАЛОГИ НА ТОВАРЫ (РАБОТЫ, УСЛУГИ), РЕАЛИЗУЕМЫЕ НА ТЕРРИТОРИИ РОССИЙСКОЙ ФЕДЕРАЦИИ</t>
  </si>
  <si>
    <t xml:space="preserve">10300000 </t>
  </si>
  <si>
    <t xml:space="preserve">10302000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</si>
  <si>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</si>
  <si>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</si>
  <si>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</si>
  <si>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</si>
  <si>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Адм</t>
  </si>
  <si>
    <t>НАЛОГОВЫЕ И НЕНАЛОГОВЫЕ ДОХОДЫ</t>
  </si>
  <si>
    <t xml:space="preserve">Исполнено </t>
  </si>
  <si>
    <t>2100</t>
  </si>
  <si>
    <t>5000</t>
  </si>
  <si>
    <t xml:space="preserve">Земельный налог с организаций
</t>
  </si>
  <si>
    <t xml:space="preserve">Земельный налог с организаций, обладающих земельным участком, расположенным в границах городских поселений
</t>
  </si>
  <si>
    <t xml:space="preserve">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  </t>
  </si>
  <si>
    <t xml:space="preserve">10606030
</t>
  </si>
  <si>
    <t>Дотации бюджетам городских поселений на выравнивание уровня бюджетной обеспеченности</t>
  </si>
  <si>
    <t xml:space="preserve">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
</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</si>
  <si>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</si>
  <si>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</si>
  <si>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</si>
  <si>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</si>
  <si>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</si>
  <si>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 xml:space="preserve">Платежи, взимаемые органами местного  самоуправления (организациями) городских поселений за выполнение определенных функций
</t>
  </si>
  <si>
    <t>Невыясненные поступления, зачисляемые в бюджеты городских поселений</t>
  </si>
  <si>
    <t>Прочие неналоговые доходы бюджетов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</si>
  <si>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</si>
  <si>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поселений</t>
  </si>
  <si>
    <t>Прочие доходы от оказания платных услуг (работ) получателями средств бюджетов городских поселений</t>
  </si>
  <si>
    <t>0286</t>
  </si>
  <si>
    <t>01</t>
  </si>
  <si>
    <t>13</t>
  </si>
  <si>
    <t>Земельный налог (по обязательствам, возникшим до 1 января 2006 года), мобилизуемый на территориях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</si>
  <si>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(Пени по соответствующему платежу)</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</si>
  <si>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
</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</si>
  <si>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</si>
  <si>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</si>
  <si>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</si>
  <si>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поселений                                                                      (Проценты по соответствующему платежу)</t>
  </si>
  <si>
    <t>Земельный налог с физических лиц, обладающих земельным участком, расположенным в границах городских поселений (Пени по соответствующему платежу)</t>
  </si>
  <si>
    <t>Земельный налог (по обязательствам, возникшим до 1 января 2006 года), мобилизуемый на территориях городских поселений (Пени по соответствующему платежу)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</si>
  <si>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</si>
  <si>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</si>
  <si>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(Суммы денежных взысканий (штрафов) по соответствующему платежу согласно законодательству Российской Федерации)</t>
  </si>
  <si>
    <t>Минимальный налог, зачисляемый в бюджеты субъектов РФ                                                                                                  (Суммы денежных взысканий (штрафов) по соответствующему платежу согласно законодательству Российской Федерации)</t>
  </si>
  <si>
    <t xml:space="preserve">Земельный налог с организаций,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</si>
  <si>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с физических лиц, обладающих земельным участком, расположенным в границах городских поселений (Суммы денежных взысканий (штрафов) по соответствующему платежу согласно законодательству Российской Федерации)
</t>
  </si>
  <si>
    <t xml:space="preserve">Земельный налог (по обязательствам, возникшим до1 января 2006 года), мобилизуемый на территориях поселений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</si>
  <si>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
</t>
  </si>
  <si>
    <t>Налог, взимаемый с налогоплательщиков, выбравших в качестве объекта налогообложения доходы (Прочие поступления)</t>
  </si>
  <si>
    <t>Налог, взимаемый c налогоплательщиков, выбравших в качестве объекта налогообложения доходы (за налоговые периоды ,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</si>
  <si>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(Прочие поступления)</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</si>
  <si>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</si>
  <si>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 xml:space="preserve">Земельный налог с организаций, обладающих земельным участком, расположенным в границах городских поселений (Прочие поступления)
</t>
  </si>
  <si>
    <t xml:space="preserve">Земельный налог с физических лиц, обладающих земельным участком, расположенным в границах городских поселений (Прочие поступления)
</t>
  </si>
  <si>
    <t>Элемент</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</si>
  <si>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</si>
  <si>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 xml:space="preserve">Прочие доходы от компенсации затрат бюджетов городских поселений
</t>
  </si>
  <si>
    <t xml:space="preserve">ПЛАТЕЖИ ПРИ ПОЛЬЗОВАНИИ ПРИРОДНЫМИ РЕСУРСАМИ
</t>
  </si>
  <si>
    <t>048</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</si>
  <si>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</si>
  <si>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</si>
  <si>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Плата за выбросы загрязняющих веществ, образующихся при сжигании на факельных установках и (или) рассеивании попутного нефтяного газа ( федеральные государственные органы)
</t>
  </si>
  <si>
    <t xml:space="preserve">Земельный налог с организаций,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
</t>
  </si>
  <si>
    <t>20215001</t>
  </si>
  <si>
    <t>20229999</t>
  </si>
  <si>
    <t>20249999</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</si>
  <si>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</si>
  <si>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(Прочие поступления)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</si>
  <si>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(Уплата процентов, начисленных при нарушении срока возврата налога (сбора), страховых взносов, в бюджеты государственных внебюджетных фондов, и процентов, начисленных на сумму излишне взысканного налога (сбора), страховых взносов на обязательное пенсионное страхование)</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</si>
  <si>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
</t>
  </si>
  <si>
    <t>Налог, взимаемый c налогоплательщиков, выбравших в качестве объекта налогообложения доходы (за налоговые периоды ,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</si>
  <si>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c налогоплательщиков, выбравших в качестве объекта налогообложения доходы (за налоговые периоды , истекшие до 1 января 2011 года) (Пени по соответствующему платежу)</t>
  </si>
  <si>
    <t>Налог, взимаемый c налогоплательщиков, выбравших в качестве объекта налогообложения доходы (за налоговые периоды ,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</si>
  <si>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</si>
  <si>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</si>
  <si>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</si>
  <si>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РФ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</si>
  <si>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</si>
  <si>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</si>
  <si>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</si>
  <si>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РФ (Суммы денежных взысканий (штрафов) по соответствующему платежу согласно законодательству РФ)</t>
  </si>
  <si>
    <t>Минимальный налог, зачисляемый в бюджеты субъектов РФ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</si>
  <si>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(Пени по соответствующему платежу)</t>
  </si>
  <si>
    <t>Минимальный налог, зачисляемый в бюджеты субъектов РФ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</si>
  <si>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01 января 2011 года)  (Сумма платежа (перерасчеты, недоимка и задолженность по соответствующему платежу, в том числе по отмененному)</t>
  </si>
  <si>
    <t>0266</t>
  </si>
  <si>
    <t>Налог, взимаемый с налогоплательщиков, выбравших в качестве объекта налогообложения доходы, уменьшенные на величину расходов (Прочие поступления)</t>
  </si>
  <si>
    <t>(рублей)</t>
  </si>
  <si>
    <t>20225555</t>
  </si>
  <si>
    <t>150</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</si>
  <si>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</si>
  <si>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Возврат прочих остатков субсидий, субвенций и иных межбюджетных трансфертов, имеющих целевое назначение, прошлых лет из бюджетов городских поселений</t>
  </si>
  <si>
    <t>0258</t>
  </si>
  <si>
    <t>Прочие субсидии бюджетам городских поселений на реализацию проектов развития общественной инфраструктуры муниципальных образований, основанных на местных инициативах</t>
  </si>
  <si>
    <t xml:space="preserve">10302231 
</t>
  </si>
  <si>
    <t xml:space="preserve">10302241 
</t>
  </si>
  <si>
    <t xml:space="preserve">10302251
</t>
  </si>
  <si>
    <t>Налог, взимаемый с налогоплательщиков, выбравших в качестве объекта налогообложения доходы (пени по соответствующему платежу)</t>
  </si>
  <si>
    <t>Акцизы по подакцизным товарам (продукции), производимым на территории РФ</t>
  </si>
  <si>
    <t xml:space="preserve">3000 </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</si>
  <si>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</si>
  <si>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 xml:space="preserve">10102050 </t>
  </si>
  <si>
    <t>0230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</si>
  <si>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</si>
  <si>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 xml:space="preserve">Земельный налог с организаций, обладающих земельным участком, расположенным в границах городских поселений (Пени по соответствующему платежу)
</t>
  </si>
  <si>
    <t>Налог на профессиональный доход</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</si>
  <si>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</si>
  <si>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</si>
  <si>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Прочие дотации на стимулирование руководителей исполнительно-распорядительных органов муниципальных образований области</t>
  </si>
  <si>
    <t>20219999</t>
  </si>
  <si>
    <t>0165</t>
  </si>
  <si>
    <t>Прочие субсидии бюджетам муниципальных образований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(или)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t>
  </si>
  <si>
    <t>0211</t>
  </si>
  <si>
    <t>Прочие субсидии бюджетам муниципальных образований на выполнение кадастровых работ по устранению реестровых ошибок, выявленных при внесении в сведения ЕГРН описаний границ населенных пунктов и территориальных зон</t>
  </si>
  <si>
    <t>0219</t>
  </si>
  <si>
    <t>Прочие субсидии бюджетам муниципальных образований на реализацию программ формирования современной городской среды (за счет средств бюджетов)</t>
  </si>
  <si>
    <t>Прочие субсидии бюджетам городских поселений на выполнение кадастровых работ по внесению изменений в документы территориального планирования и градостроительного зонирования</t>
  </si>
  <si>
    <t>0233</t>
  </si>
  <si>
    <t>Прочие субсидии бюджетам муниципальных образований на обеспечение финансовой устойчивости муниципальных образований Калужской области</t>
  </si>
  <si>
    <t>Прочие субсидии бюджетам муниципальных образований на реализацию мероприятий по строительству, техническому перевооружению, модернизации и ремонту отопительных котельных с применением энергосберегающих оборудования и технологий; реконструкции, теплоизоляции и ремонту тепловых сетей с применением современных технологий и материалов; организации систем индивидуального поквартирного теплоснабжения; внедрению энергосберегающих технологий и закупке оборудования в сфере жилищно-коммунального хозяйства</t>
  </si>
  <si>
    <t>Прочие межбюджетные трансферты, передаваемые бюджетам муниципальных образований на финансовое обеспечение дорожной деятельности в рамках реализации национального проекта "Безопасные и качественные автомобильные дороги"</t>
  </si>
  <si>
    <t>0489</t>
  </si>
  <si>
    <t>0730</t>
  </si>
  <si>
    <t>Прочие межбюджетные трансферты, передаваемые на организацию и проведение военно-исторического фестиваля "День Малоярославецкого сражения"</t>
  </si>
  <si>
    <t>0444</t>
  </si>
  <si>
    <t>Прочие межбюджетные трансферты, передаваемые бюджетам городских поселений на обеспечение расходных обязательств муниципальных образований Калужской области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</si>
  <si>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</si>
  <si>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11610123</t>
  </si>
  <si>
    <t>0131</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</si>
  <si>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</si>
  <si>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11610032</t>
  </si>
  <si>
    <t>0441</t>
  </si>
  <si>
    <t>Прочие дотации на поощрение муниципальных образований Калужской области - победителей регионального этапа конкурса</t>
  </si>
  <si>
    <t>Прочие безвозмездные поступления в бюджеты городских поселений на реализацию программ формирования современной городской среды</t>
  </si>
  <si>
    <t>20705030</t>
  </si>
  <si>
    <t>7450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</si>
  <si>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</si>
  <si>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0442</t>
  </si>
  <si>
    <t>Прочие дотации бюджетам муниципальных образований на стимулирование муниципальных образований Калужской области за реализацию проектов развития общественной инфраструктуры муниципальных образований, основанных на местных инициативах без привлечения средств бюджетов бюджетной системы Российской Федерации</t>
  </si>
  <si>
    <t>Прочие межбюджетные трансферты, передаваемые на выполнение работ по проектно-сметной документации и инженерных изысканий для реновации объекта культурного наследия</t>
  </si>
  <si>
    <t>0760</t>
  </si>
  <si>
    <t>9000</t>
  </si>
  <si>
    <t>Прочие безвозмездные поступления в бюджеты городских поселений на реализацию проектов развития общественной инфраструктуры муниципальных образований, основанных на местных инициативах</t>
  </si>
  <si>
    <t xml:space="preserve">Исполнение доходов бюджета муниципального образования городское поселение "Город Малоярославец"                                                             за 1 квартал 2021 года по кодам видов доходов, подвидов доходов, классификации операций сектора государственного управления, относящихся к доходам бюджета </t>
  </si>
  <si>
    <t>Поступления от денежных пожертвований, предоставляемых негосударственными организациями получателям средств бюджетов на установку памятной стелы "Малоярославец - Город воинской славы"</t>
  </si>
  <si>
    <t>Поступления от денежных пожертвований, предоставляемых физическими лицами получателям средств бюджетов городских поселений на установку памятной-стелы "Малоярославец - Город воинской славы"</t>
  </si>
  <si>
    <t>7550</t>
  </si>
  <si>
    <t>20405020</t>
  </si>
  <si>
    <t>20705020</t>
  </si>
  <si>
    <t>0201</t>
  </si>
  <si>
    <t>Прочие субсидии бюджетам муниципальных образований на осуществление капитального ремонта индивидуальных жилых домов инвалидов и участников Великой Отечественной войны, тружеников тыла и вдов погибших (умерших) инвалидов и участников Великой Отечественной войны</t>
  </si>
  <si>
    <t xml:space="preserve"> к Постановлению Администрации </t>
  </si>
  <si>
    <t>муниципального образования</t>
  </si>
  <si>
    <t xml:space="preserve">городское поселение </t>
  </si>
  <si>
    <t>"Город Малоярославец"</t>
  </si>
  <si>
    <t xml:space="preserve">от ________________ 2021 г. №______    </t>
  </si>
  <si>
    <t>Приложение № 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</si>
</sst>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_р_."/>
    <numFmt numFmtId="175" formatCode="#,##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71">
    <font>
      <sz val="10"/>
      <color indexed="63"/>
      <name val="Arial"/>
      <family val="0"/>
    </font>
    <font>
      <b/>
      <sz val="10"/>
      <color indexed="63"/>
      <name val="Arial"/>
      <family val="0"/>
    </font>
    <font>
      <b/>
      <i/>
      <sz val="10"/>
      <color indexed="63"/>
      <name val="Arial"/>
      <family val="0"/>
    </font>
    <font>
      <b/>
      <i/>
      <u val="single"/>
      <sz val="10"/>
      <color indexed="63"/>
      <name val="Arial"/>
      <family val="0"/>
    </font>
    <font>
      <b/>
      <i/>
      <u val="single"/>
      <strike/>
      <sz val="10"/>
      <color indexed="63"/>
      <name val="Arial"/>
      <family val="2"/>
    </font>
    <font>
      <sz val="8"/>
      <color indexed="63"/>
      <name val="MS Sans Serif"/>
      <family val="2"/>
    </font>
    <font>
      <sz val="12"/>
      <color indexed="8"/>
      <name val="Times New Roman"/>
      <family val="1"/>
    </font>
    <font>
      <sz val="8"/>
      <name val="Arial"/>
      <family val="2"/>
    </font>
    <font>
      <sz val="10"/>
      <color indexed="8"/>
      <name val="Times New Roman"/>
      <family val="1"/>
    </font>
    <font>
      <sz val="10"/>
      <color indexed="8"/>
      <name val="MS Sans Serif"/>
      <family val="2"/>
    </font>
    <font>
      <sz val="10"/>
      <color indexed="63"/>
      <name val="MS Sans Serif"/>
      <family val="2"/>
    </font>
    <font>
      <sz val="10"/>
      <name val="Arial Cyr"/>
      <family val="0"/>
    </font>
    <font>
      <sz val="10"/>
      <color indexed="63"/>
      <name val="Times New Roman"/>
      <family val="1"/>
    </font>
    <font>
      <b/>
      <sz val="10"/>
      <color indexed="8"/>
      <name val="Times New Roman"/>
      <family val="1"/>
    </font>
    <font>
      <sz val="10"/>
      <name val="Times New Roman"/>
      <family val="1"/>
    </font>
    <font>
      <b/>
      <sz val="10"/>
      <name val="Times New Roman"/>
      <family val="1"/>
    </font>
    <font>
      <b/>
      <i/>
      <u val="single"/>
      <sz val="12"/>
      <color indexed="8"/>
      <name val="Times New Roman"/>
      <family val="1"/>
    </font>
    <font>
      <sz val="8"/>
      <color indexed="8"/>
      <name val="Times New Roman"/>
      <family val="1"/>
    </font>
    <font>
      <sz val="8"/>
      <color indexed="63"/>
      <name val="Times New Roman"/>
      <family val="1"/>
    </font>
    <font>
      <b/>
      <sz val="8"/>
      <color indexed="8"/>
      <name val="Times New Roman"/>
      <family val="1"/>
    </font>
    <font>
      <b/>
      <sz val="8"/>
      <color indexed="63"/>
      <name val="Times New Roman"/>
      <family val="1"/>
    </font>
    <font>
      <sz val="8"/>
      <name val="Times New Roman"/>
      <family val="1"/>
    </font>
    <font>
      <b/>
      <sz val="8"/>
      <name val="Times New Roman"/>
      <family val="1"/>
    </font>
    <font>
      <b/>
      <sz val="9"/>
      <name val="Times New Roman"/>
      <family val="1"/>
    </font>
    <font>
      <b/>
      <sz val="9"/>
      <color indexed="8"/>
      <name val="Times New Roman"/>
      <family val="1"/>
    </font>
    <font>
      <sz val="7"/>
      <color indexed="8"/>
      <name val="Times New Roman"/>
      <family val="1"/>
    </font>
    <font>
      <sz val="7.5"/>
      <color indexed="8"/>
      <name val="Times New Roman"/>
      <family val="1"/>
    </font>
    <font>
      <sz val="7"/>
      <name val="Times New Roman"/>
      <family val="1"/>
    </font>
    <font>
      <b/>
      <sz val="7.5"/>
      <color indexed="8"/>
      <name val="Times New Roman"/>
      <family val="1"/>
    </font>
    <font>
      <b/>
      <sz val="7"/>
      <name val="Times New Roman"/>
      <family val="1"/>
    </font>
    <font>
      <sz val="10"/>
      <color indexed="8"/>
      <name val="Arial Cyr"/>
      <family val="2"/>
    </font>
    <font>
      <sz val="10"/>
      <color indexed="9"/>
      <name val="Arial Cyr"/>
      <family val="2"/>
    </font>
    <font>
      <i/>
      <sz val="9"/>
      <color indexed="8"/>
      <name val="Cambria"/>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8"/>
      <color indexed="10"/>
      <name val="Times New Roman"/>
      <family val="1"/>
    </font>
    <font>
      <sz val="10"/>
      <color theme="1"/>
      <name val="Arial Cyr"/>
      <family val="2"/>
    </font>
    <font>
      <sz val="10"/>
      <color theme="0"/>
      <name val="Arial Cyr"/>
      <family val="2"/>
    </font>
    <font>
      <i/>
      <sz val="9"/>
      <color rgb="FF000000"/>
      <name val="Cambria"/>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8"/>
      <color rgb="FF000000"/>
      <name val="Times New Roman"/>
      <family val="1"/>
    </font>
    <font>
      <sz val="8"/>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s>
  <borders count="14">
    <border>
      <left/>
      <right/>
      <top/>
      <bottom/>
      <diagonal/>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5">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quotePrefix="1">
      <alignment vertical="top" readingOrder="1"/>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4" fontId="52" fillId="0" borderId="1">
      <alignment horizontal="right" vertical="center" shrinkToFit="1"/>
      <protection/>
    </xf>
    <xf numFmtId="4" fontId="52" fillId="0" borderId="2">
      <alignment horizontal="right" vertical="center" shrinkToFit="1"/>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3" applyNumberFormat="0" applyAlignment="0" applyProtection="0"/>
    <xf numFmtId="0" fontId="54" fillId="27" borderId="4" applyNumberFormat="0" applyAlignment="0" applyProtection="0"/>
    <xf numFmtId="0" fontId="55" fillId="27" borderId="3" applyNumberFormat="0" applyAlignment="0" applyProtection="0"/>
    <xf numFmtId="0" fontId="4" fillId="0" borderId="0" applyFont="0" applyFill="0" applyBorder="0" applyAlignment="0" applyProtection="0"/>
    <xf numFmtId="0" fontId="4"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28" borderId="9"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0">
      <alignment/>
      <protection/>
    </xf>
    <xf numFmtId="0" fontId="11" fillId="0" borderId="0">
      <alignment/>
      <protection/>
    </xf>
    <xf numFmtId="0" fontId="64" fillId="30" borderId="0" applyNumberFormat="0" applyBorder="0" applyAlignment="0" applyProtection="0"/>
    <xf numFmtId="0" fontId="65" fillId="0" borderId="0" applyNumberFormat="0" applyFill="0" applyBorder="0" applyAlignment="0" applyProtection="0"/>
    <xf numFmtId="0" fontId="0" fillId="31" borderId="10" applyNumberFormat="0" applyFont="0" applyAlignment="0" applyProtection="0"/>
    <xf numFmtId="0" fontId="5" fillId="0" borderId="0" applyNumberFormat="0" applyFill="0" applyBorder="0">
      <alignment horizontal="right" vertical="top"/>
      <protection locked="0"/>
    </xf>
    <xf numFmtId="0" fontId="66" fillId="0" borderId="11" applyNumberFormat="0" applyFill="0" applyAlignment="0" applyProtection="0"/>
    <xf numFmtId="0" fontId="67" fillId="0" borderId="0" applyNumberForma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68" fillId="32" borderId="0" applyNumberFormat="0" applyBorder="0" applyAlignment="0" applyProtection="0"/>
  </cellStyleXfs>
  <cellXfs count="105">
    <xf numFmtId="0" fontId="0" fillId="0" borderId="0" xfId="0" applyAlignment="1" applyProtection="1">
      <alignment vertical="top"/>
      <protection locked="0"/>
    </xf>
    <xf numFmtId="0" fontId="6" fillId="0" borderId="0" xfId="0" applyFont="1" applyAlignment="1">
      <alignment/>
    </xf>
    <xf numFmtId="0" fontId="0" fillId="0" borderId="0" xfId="0" applyFont="1" applyAlignment="1" applyProtection="1">
      <alignment vertical="top"/>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left" vertical="justify"/>
      <protection locked="0"/>
    </xf>
    <xf numFmtId="0" fontId="0" fillId="0" borderId="0" xfId="0" applyFont="1" applyBorder="1" applyAlignment="1" applyProtection="1">
      <alignment horizontal="center" vertical="center"/>
      <protection locked="0"/>
    </xf>
    <xf numFmtId="0" fontId="6" fillId="0" borderId="0" xfId="0" applyFont="1" applyAlignment="1" applyProtection="1">
      <alignment vertical="top"/>
      <protection locked="0"/>
    </xf>
    <xf numFmtId="0" fontId="9" fillId="0" borderId="0" xfId="0" applyFont="1" applyAlignment="1">
      <alignment horizontal="left" vertical="top" wrapText="1"/>
    </xf>
    <xf numFmtId="0" fontId="10" fillId="0" borderId="0" xfId="0" applyFont="1" applyAlignment="1" applyProtection="1">
      <alignment horizontal="left" vertical="top"/>
      <protection locked="0"/>
    </xf>
    <xf numFmtId="0" fontId="8" fillId="0" borderId="0" xfId="0" applyFont="1" applyAlignment="1" applyProtection="1">
      <alignment vertical="top"/>
      <protection locked="0"/>
    </xf>
    <xf numFmtId="0" fontId="8" fillId="0" borderId="0" xfId="0" applyFont="1" applyAlignment="1" applyProtection="1">
      <alignment vertical="top" wrapText="1"/>
      <protection locked="0"/>
    </xf>
    <xf numFmtId="4" fontId="8" fillId="0" borderId="0" xfId="0" applyNumberFormat="1" applyFont="1" applyBorder="1" applyAlignment="1" applyProtection="1">
      <alignment vertical="top"/>
      <protection locked="0"/>
    </xf>
    <xf numFmtId="0" fontId="6" fillId="0" borderId="0" xfId="0" applyFont="1" applyAlignment="1">
      <alignment/>
    </xf>
    <xf numFmtId="0" fontId="12" fillId="0" borderId="0" xfId="0" applyFont="1" applyAlignment="1" applyProtection="1">
      <alignment vertical="top"/>
      <protection locked="0"/>
    </xf>
    <xf numFmtId="0" fontId="16" fillId="0" borderId="0" xfId="0" applyFont="1" applyAlignment="1">
      <alignment/>
    </xf>
    <xf numFmtId="0" fontId="14" fillId="0" borderId="0" xfId="0" applyFont="1" applyAlignment="1" applyProtection="1">
      <alignment vertical="top"/>
      <protection locked="0"/>
    </xf>
    <xf numFmtId="0" fontId="15" fillId="0" borderId="0" xfId="55" applyFont="1" applyAlignment="1">
      <alignment horizontal="right"/>
      <protection/>
    </xf>
    <xf numFmtId="0" fontId="8" fillId="0" borderId="0" xfId="0" applyFont="1" applyBorder="1" applyAlignment="1">
      <alignment/>
    </xf>
    <xf numFmtId="0" fontId="63" fillId="0" borderId="0" xfId="54">
      <alignment/>
      <protection/>
    </xf>
    <xf numFmtId="0" fontId="17" fillId="0" borderId="12" xfId="0" applyFont="1" applyBorder="1" applyAlignment="1" applyProtection="1">
      <alignment horizontal="center" vertical="center" wrapText="1"/>
      <protection locked="0"/>
    </xf>
    <xf numFmtId="0" fontId="17" fillId="0" borderId="12" xfId="0" applyFont="1" applyBorder="1" applyAlignment="1">
      <alignment horizontal="center" vertical="justify" wrapText="1"/>
    </xf>
    <xf numFmtId="0" fontId="17" fillId="0" borderId="12" xfId="0" applyFont="1" applyBorder="1" applyAlignment="1">
      <alignment horizontal="center" vertical="center"/>
    </xf>
    <xf numFmtId="0" fontId="18" fillId="0" borderId="12" xfId="0" applyFont="1" applyBorder="1" applyAlignment="1" applyProtection="1">
      <alignment horizontal="center" vertical="center"/>
      <protection locked="0"/>
    </xf>
    <xf numFmtId="0" fontId="19" fillId="0" borderId="12" xfId="0" applyFont="1" applyBorder="1" applyAlignment="1">
      <alignment horizontal="center" vertical="justify" wrapText="1"/>
    </xf>
    <xf numFmtId="4" fontId="19"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top" wrapText="1"/>
    </xf>
    <xf numFmtId="49" fontId="19" fillId="0" borderId="12" xfId="0" applyNumberFormat="1" applyFont="1" applyBorder="1" applyAlignment="1" applyProtection="1">
      <alignment horizontal="center" vertical="top" wrapText="1"/>
      <protection locked="0"/>
    </xf>
    <xf numFmtId="49" fontId="19" fillId="0" borderId="12" xfId="0" applyNumberFormat="1" applyFont="1" applyBorder="1" applyAlignment="1">
      <alignment horizontal="center" vertical="top"/>
    </xf>
    <xf numFmtId="49" fontId="20" fillId="0" borderId="12" xfId="0" applyNumberFormat="1" applyFont="1" applyBorder="1" applyAlignment="1" applyProtection="1">
      <alignment vertical="top"/>
      <protection locked="0"/>
    </xf>
    <xf numFmtId="4" fontId="19" fillId="0" borderId="12" xfId="0" applyNumberFormat="1" applyFont="1" applyBorder="1" applyAlignment="1" applyProtection="1">
      <alignment vertical="top"/>
      <protection locked="0"/>
    </xf>
    <xf numFmtId="0" fontId="17" fillId="0" borderId="12" xfId="0" applyFont="1" applyBorder="1" applyAlignment="1">
      <alignment horizontal="left" vertical="top" wrapText="1"/>
    </xf>
    <xf numFmtId="49" fontId="17" fillId="0" borderId="12" xfId="0" applyNumberFormat="1" applyFont="1" applyBorder="1" applyAlignment="1" applyProtection="1">
      <alignment horizontal="center" vertical="top" wrapText="1"/>
      <protection locked="0"/>
    </xf>
    <xf numFmtId="49" fontId="17" fillId="0" borderId="12" xfId="0" applyNumberFormat="1" applyFont="1" applyBorder="1" applyAlignment="1">
      <alignment horizontal="center" vertical="top"/>
    </xf>
    <xf numFmtId="49" fontId="18" fillId="0" borderId="12" xfId="0" applyNumberFormat="1" applyFont="1" applyBorder="1" applyAlignment="1" applyProtection="1">
      <alignment vertical="top"/>
      <protection locked="0"/>
    </xf>
    <xf numFmtId="4" fontId="17" fillId="33" borderId="12" xfId="0" applyNumberFormat="1" applyFont="1" applyFill="1" applyBorder="1" applyAlignment="1">
      <alignment horizontal="right" vertical="top" shrinkToFit="1"/>
    </xf>
    <xf numFmtId="0" fontId="17" fillId="0" borderId="12" xfId="0" applyNumberFormat="1" applyFont="1" applyBorder="1" applyAlignment="1" applyProtection="1">
      <alignment horizontal="center" vertical="top" wrapText="1"/>
      <protection locked="0"/>
    </xf>
    <xf numFmtId="4" fontId="69" fillId="0" borderId="12" xfId="34" applyNumberFormat="1" applyFont="1" applyBorder="1" applyAlignment="1" applyProtection="1">
      <alignment horizontal="right" vertical="top" shrinkToFit="1"/>
      <protection/>
    </xf>
    <xf numFmtId="0" fontId="17" fillId="0" borderId="12" xfId="0" applyNumberFormat="1" applyFont="1" applyBorder="1" applyAlignment="1">
      <alignment horizontal="center" vertical="top"/>
    </xf>
    <xf numFmtId="0" fontId="18" fillId="0" borderId="12" xfId="0" applyNumberFormat="1" applyFont="1" applyBorder="1" applyAlignment="1" applyProtection="1">
      <alignment vertical="top"/>
      <protection locked="0"/>
    </xf>
    <xf numFmtId="0" fontId="19" fillId="0" borderId="12" xfId="0" applyNumberFormat="1" applyFont="1" applyBorder="1" applyAlignment="1" applyProtection="1">
      <alignment horizontal="center" vertical="top" wrapText="1"/>
      <protection locked="0"/>
    </xf>
    <xf numFmtId="4" fontId="19" fillId="33" borderId="12" xfId="0" applyNumberFormat="1" applyFont="1" applyFill="1" applyBorder="1" applyAlignment="1">
      <alignment horizontal="right" vertical="top" shrinkToFit="1"/>
    </xf>
    <xf numFmtId="4" fontId="19" fillId="0" borderId="12" xfId="0" applyNumberFormat="1" applyFont="1" applyFill="1" applyBorder="1" applyAlignment="1" applyProtection="1">
      <alignment vertical="top"/>
      <protection locked="0"/>
    </xf>
    <xf numFmtId="4" fontId="21" fillId="33" borderId="12" xfId="0" applyNumberFormat="1" applyFont="1" applyFill="1" applyBorder="1" applyAlignment="1">
      <alignment horizontal="right" vertical="top" shrinkToFit="1"/>
    </xf>
    <xf numFmtId="4" fontId="22" fillId="0" borderId="12" xfId="0" applyNumberFormat="1" applyFont="1" applyFill="1" applyBorder="1" applyAlignment="1" applyProtection="1">
      <alignment vertical="top"/>
      <protection locked="0"/>
    </xf>
    <xf numFmtId="4" fontId="22" fillId="0" borderId="12" xfId="0" applyNumberFormat="1" applyFont="1" applyBorder="1" applyAlignment="1" applyProtection="1">
      <alignment vertical="top"/>
      <protection locked="0"/>
    </xf>
    <xf numFmtId="0" fontId="17" fillId="0" borderId="12" xfId="0" applyFont="1" applyFill="1" applyBorder="1" applyAlignment="1">
      <alignment horizontal="left" vertical="top" wrapText="1"/>
    </xf>
    <xf numFmtId="0" fontId="70" fillId="0" borderId="12" xfId="0" applyFont="1" applyFill="1" applyBorder="1" applyAlignment="1">
      <alignment vertical="top" wrapText="1"/>
    </xf>
    <xf numFmtId="0" fontId="70" fillId="0" borderId="12" xfId="0" applyNumberFormat="1" applyFont="1" applyBorder="1" applyAlignment="1" applyProtection="1">
      <alignment horizontal="center" vertical="top" wrapText="1"/>
      <protection locked="0"/>
    </xf>
    <xf numFmtId="0" fontId="70" fillId="0" borderId="12" xfId="0" applyNumberFormat="1" applyFont="1" applyBorder="1" applyAlignment="1">
      <alignment horizontal="center" vertical="top"/>
    </xf>
    <xf numFmtId="0" fontId="70" fillId="0" borderId="12" xfId="0" applyNumberFormat="1" applyFont="1" applyBorder="1" applyAlignment="1" applyProtection="1">
      <alignment vertical="top"/>
      <protection locked="0"/>
    </xf>
    <xf numFmtId="4" fontId="70" fillId="33" borderId="12" xfId="0" applyNumberFormat="1" applyFont="1" applyFill="1" applyBorder="1" applyAlignment="1">
      <alignment horizontal="right" vertical="top" shrinkToFit="1"/>
    </xf>
    <xf numFmtId="0" fontId="22" fillId="0" borderId="12" xfId="0" applyFont="1" applyFill="1" applyBorder="1" applyAlignment="1">
      <alignment horizontal="left" vertical="top" wrapText="1"/>
    </xf>
    <xf numFmtId="49" fontId="22" fillId="0" borderId="12"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49" fontId="22" fillId="0" borderId="12" xfId="0" applyNumberFormat="1" applyFont="1" applyBorder="1" applyAlignment="1">
      <alignment horizontal="center" vertical="top"/>
    </xf>
    <xf numFmtId="49" fontId="22" fillId="0" borderId="12" xfId="0" applyNumberFormat="1" applyFont="1" applyBorder="1" applyAlignment="1" applyProtection="1">
      <alignment vertical="top"/>
      <protection locked="0"/>
    </xf>
    <xf numFmtId="49" fontId="21" fillId="0" borderId="12" xfId="0" applyNumberFormat="1" applyFont="1" applyBorder="1" applyAlignment="1" applyProtection="1">
      <alignment horizontal="center" vertical="top" wrapText="1"/>
      <protection locked="0"/>
    </xf>
    <xf numFmtId="0" fontId="21" fillId="0" borderId="12" xfId="0" applyNumberFormat="1" applyFont="1" applyBorder="1" applyAlignment="1" applyProtection="1">
      <alignment horizontal="center" vertical="top" wrapText="1"/>
      <protection locked="0"/>
    </xf>
    <xf numFmtId="49" fontId="21" fillId="0" borderId="12" xfId="0" applyNumberFormat="1" applyFont="1" applyBorder="1" applyAlignment="1">
      <alignment horizontal="center" vertical="top"/>
    </xf>
    <xf numFmtId="49" fontId="21" fillId="0" borderId="12" xfId="0" applyNumberFormat="1" applyFont="1" applyBorder="1" applyAlignment="1" applyProtection="1">
      <alignment vertical="top"/>
      <protection locked="0"/>
    </xf>
    <xf numFmtId="4" fontId="21" fillId="0" borderId="12" xfId="0" applyNumberFormat="1" applyFont="1" applyBorder="1" applyAlignment="1" applyProtection="1">
      <alignment vertical="top"/>
      <protection locked="0"/>
    </xf>
    <xf numFmtId="0" fontId="21" fillId="0" borderId="12" xfId="0" applyNumberFormat="1" applyFont="1" applyBorder="1" applyAlignment="1">
      <alignment horizontal="center" vertical="top"/>
    </xf>
    <xf numFmtId="0" fontId="21" fillId="0" borderId="12" xfId="0" applyNumberFormat="1" applyFont="1" applyBorder="1" applyAlignment="1" applyProtection="1">
      <alignment vertical="top"/>
      <protection locked="0"/>
    </xf>
    <xf numFmtId="49" fontId="18" fillId="0" borderId="12" xfId="0" applyNumberFormat="1" applyFont="1" applyBorder="1" applyAlignment="1" applyProtection="1">
      <alignment horizontal="right" vertical="top"/>
      <protection locked="0"/>
    </xf>
    <xf numFmtId="2" fontId="22" fillId="0" borderId="13" xfId="0" applyNumberFormat="1" applyFont="1" applyBorder="1" applyAlignment="1">
      <alignment horizontal="left" vertical="center"/>
    </xf>
    <xf numFmtId="4" fontId="22" fillId="33" borderId="12" xfId="0" applyNumberFormat="1" applyFont="1" applyFill="1" applyBorder="1" applyAlignment="1">
      <alignment horizontal="right" vertical="top" shrinkToFit="1"/>
    </xf>
    <xf numFmtId="2" fontId="21" fillId="0" borderId="13" xfId="0" applyNumberFormat="1" applyFont="1" applyBorder="1" applyAlignment="1">
      <alignment horizontal="left" vertical="center" wrapText="1"/>
    </xf>
    <xf numFmtId="0" fontId="21" fillId="0" borderId="12" xfId="0" applyFont="1" applyBorder="1" applyAlignment="1">
      <alignment horizontal="left" vertical="center" wrapText="1"/>
    </xf>
    <xf numFmtId="4" fontId="21" fillId="0" borderId="12" xfId="0" applyNumberFormat="1" applyFont="1" applyFill="1" applyBorder="1" applyAlignment="1" applyProtection="1">
      <alignment vertical="top"/>
      <protection locked="0"/>
    </xf>
    <xf numFmtId="4" fontId="21" fillId="0" borderId="12" xfId="0" applyNumberFormat="1" applyFont="1" applyBorder="1" applyAlignment="1">
      <alignment horizontal="right" vertical="top"/>
    </xf>
    <xf numFmtId="0" fontId="17" fillId="0" borderId="12" xfId="0" applyFont="1" applyBorder="1" applyAlignment="1">
      <alignment horizontal="left" vertical="justify" wrapText="1"/>
    </xf>
    <xf numFmtId="0" fontId="17" fillId="0" borderId="12" xfId="0" applyFont="1" applyBorder="1" applyAlignment="1" applyProtection="1">
      <alignment horizontal="center" vertical="top" wrapText="1"/>
      <protection locked="0"/>
    </xf>
    <xf numFmtId="0" fontId="17" fillId="0" borderId="12" xfId="0" applyFont="1" applyBorder="1" applyAlignment="1">
      <alignment horizontal="center" vertical="top"/>
    </xf>
    <xf numFmtId="0" fontId="18" fillId="0" borderId="12" xfId="0" applyFont="1" applyBorder="1" applyAlignment="1" applyProtection="1">
      <alignment vertical="top"/>
      <protection locked="0"/>
    </xf>
    <xf numFmtId="0" fontId="21" fillId="0" borderId="12" xfId="0" applyFont="1" applyBorder="1" applyAlignment="1" applyProtection="1">
      <alignment vertical="top"/>
      <protection locked="0"/>
    </xf>
    <xf numFmtId="0" fontId="17" fillId="0" borderId="12" xfId="0" applyFont="1" applyBorder="1" applyAlignment="1">
      <alignment vertical="top"/>
    </xf>
    <xf numFmtId="0" fontId="19" fillId="0" borderId="12" xfId="0" applyFont="1" applyBorder="1" applyAlignment="1">
      <alignment horizontal="center" vertical="center" wrapText="1"/>
    </xf>
    <xf numFmtId="0" fontId="19" fillId="0" borderId="12" xfId="0" applyFont="1" applyBorder="1" applyAlignment="1" applyProtection="1">
      <alignment horizontal="center" vertical="center" wrapText="1"/>
      <protection locked="0"/>
    </xf>
    <xf numFmtId="0" fontId="19" fillId="0"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locked="0"/>
    </xf>
    <xf numFmtId="0" fontId="24" fillId="0" borderId="0" xfId="0" applyFont="1" applyBorder="1" applyAlignment="1">
      <alignment horizontal="center"/>
    </xf>
    <xf numFmtId="0" fontId="18" fillId="0" borderId="12" xfId="0" applyNumberFormat="1" applyFont="1" applyBorder="1" applyAlignment="1" applyProtection="1">
      <alignment horizontal="right" vertical="top"/>
      <protection locked="0"/>
    </xf>
    <xf numFmtId="0" fontId="19" fillId="0" borderId="12" xfId="0" applyFont="1" applyBorder="1" applyAlignment="1">
      <alignment horizontal="left" vertical="justify" wrapText="1"/>
    </xf>
    <xf numFmtId="0" fontId="19" fillId="0" borderId="12" xfId="0" applyFont="1" applyBorder="1" applyAlignment="1" applyProtection="1">
      <alignment horizontal="center" vertical="top" wrapText="1"/>
      <protection locked="0"/>
    </xf>
    <xf numFmtId="0" fontId="19" fillId="0" borderId="12" xfId="0" applyFont="1" applyBorder="1" applyAlignment="1">
      <alignment horizontal="center" vertical="top"/>
    </xf>
    <xf numFmtId="0" fontId="20" fillId="0" borderId="12" xfId="0" applyFont="1" applyBorder="1" applyAlignment="1" applyProtection="1">
      <alignment horizontal="center" vertical="top"/>
      <protection locked="0"/>
    </xf>
    <xf numFmtId="49" fontId="18" fillId="0" borderId="12" xfId="0" applyNumberFormat="1" applyFont="1" applyBorder="1" applyAlignment="1" applyProtection="1">
      <alignment horizontal="center" vertical="top"/>
      <protection locked="0"/>
    </xf>
    <xf numFmtId="0" fontId="18" fillId="0" borderId="12" xfId="0" applyNumberFormat="1" applyFont="1" applyBorder="1" applyAlignment="1" applyProtection="1">
      <alignment horizontal="center" vertical="top"/>
      <protection locked="0"/>
    </xf>
    <xf numFmtId="49" fontId="20" fillId="0" borderId="12" xfId="0" applyNumberFormat="1" applyFont="1" applyBorder="1" applyAlignment="1" applyProtection="1">
      <alignment horizontal="center" vertical="top"/>
      <protection locked="0"/>
    </xf>
    <xf numFmtId="4" fontId="69" fillId="0" borderId="12" xfId="33" applyNumberFormat="1" applyFont="1" applyBorder="1" applyProtection="1">
      <alignment horizontal="right" vertical="center" shrinkToFit="1"/>
      <protection/>
    </xf>
    <xf numFmtId="0" fontId="24" fillId="0" borderId="12" xfId="0" applyFont="1" applyBorder="1" applyAlignment="1">
      <alignment horizontal="center" vertical="center" wrapText="1"/>
    </xf>
    <xf numFmtId="49" fontId="0" fillId="0" borderId="0" xfId="0" applyNumberFormat="1" applyFont="1" applyAlignment="1" applyProtection="1">
      <alignment vertical="top"/>
      <protection locked="0"/>
    </xf>
    <xf numFmtId="0" fontId="20" fillId="0" borderId="12" xfId="0" applyNumberFormat="1" applyFont="1" applyBorder="1" applyAlignment="1" applyProtection="1">
      <alignment vertical="top"/>
      <protection locked="0"/>
    </xf>
    <xf numFmtId="0" fontId="25" fillId="0" borderId="12" xfId="0" applyFont="1" applyBorder="1" applyAlignment="1">
      <alignment horizontal="left" vertical="top" wrapText="1"/>
    </xf>
    <xf numFmtId="0" fontId="26" fillId="0" borderId="12" xfId="0" applyFont="1" applyBorder="1" applyAlignment="1">
      <alignment horizontal="left" vertical="top" wrapText="1"/>
    </xf>
    <xf numFmtId="0" fontId="26" fillId="0" borderId="12" xfId="0" applyNumberFormat="1" applyFont="1" applyBorder="1" applyAlignment="1">
      <alignment horizontal="left" vertical="top" wrapText="1"/>
    </xf>
    <xf numFmtId="0" fontId="27" fillId="0" borderId="12" xfId="0" applyFont="1" applyFill="1" applyBorder="1" applyAlignment="1">
      <alignment horizontal="left" vertical="top" wrapText="1"/>
    </xf>
    <xf numFmtId="0" fontId="28" fillId="0" borderId="12" xfId="0" applyFont="1" applyBorder="1" applyAlignment="1">
      <alignment horizontal="left" vertical="top" wrapText="1"/>
    </xf>
    <xf numFmtId="0" fontId="29" fillId="0" borderId="12" xfId="0" applyFont="1" applyFill="1" applyBorder="1" applyAlignment="1">
      <alignment horizontal="left" vertical="top" wrapText="1"/>
    </xf>
    <xf numFmtId="0" fontId="17" fillId="0" borderId="12" xfId="0" applyNumberFormat="1" applyFont="1" applyBorder="1" applyAlignment="1">
      <alignment horizontal="left" vertical="top" wrapText="1"/>
    </xf>
    <xf numFmtId="0" fontId="23" fillId="0" borderId="0" xfId="0" applyFont="1" applyFill="1" applyAlignment="1">
      <alignment horizontal="right"/>
    </xf>
    <xf numFmtId="0" fontId="23" fillId="0" borderId="0" xfId="55" applyFont="1" applyAlignment="1">
      <alignment horizontal="right"/>
      <protection/>
    </xf>
    <xf numFmtId="0" fontId="23" fillId="0" borderId="0" xfId="55" applyFont="1" applyFill="1" applyAlignment="1">
      <alignment horizontal="right"/>
      <protection/>
    </xf>
    <xf numFmtId="0" fontId="8" fillId="0" borderId="0" xfId="0" applyFont="1" applyFill="1" applyAlignment="1" applyProtection="1">
      <alignment vertical="top" wrapText="1"/>
      <protection locked="0"/>
    </xf>
    <xf numFmtId="0" fontId="13" fillId="0" borderId="0" xfId="0" applyFont="1" applyAlignment="1" applyProtection="1">
      <alignment horizontal="center" vertical="center" wrapText="1"/>
      <protection locked="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51" xfId="33"/>
    <cellStyle name="xl59"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_Лист1"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91"/>
  <sheetViews>
    <sheetView tabSelected="1" zoomScale="140" zoomScaleNormal="140" zoomScalePageLayoutView="0" workbookViewId="0" topLeftCell="A1">
      <selection activeCell="G2" sqref="G2"/>
    </sheetView>
  </sheetViews>
  <sheetFormatPr defaultColWidth="9.140625" defaultRowHeight="12.75"/>
  <cols>
    <col min="1" max="1" width="70.7109375" style="4" customWidth="1"/>
    <col min="2" max="2" width="3.00390625" style="2" customWidth="1"/>
    <col min="3" max="3" width="8.00390625" style="2" customWidth="1"/>
    <col min="4" max="4" width="3.00390625" style="2" customWidth="1"/>
    <col min="5" max="5" width="4.7109375" style="2" customWidth="1"/>
    <col min="6" max="6" width="3.140625" style="2" customWidth="1"/>
    <col min="7" max="7" width="11.140625" style="2" customWidth="1"/>
    <col min="8" max="8" width="29.421875" style="2" customWidth="1"/>
    <col min="9" max="16" width="18.140625" style="2" customWidth="1"/>
    <col min="17" max="16384" width="9.140625" style="2" customWidth="1"/>
  </cols>
  <sheetData>
    <row r="1" spans="1:8" ht="13.5" customHeight="1">
      <c r="A1" s="9"/>
      <c r="B1" s="9"/>
      <c r="C1" s="9"/>
      <c r="D1" s="9"/>
      <c r="E1" s="9"/>
      <c r="F1" s="9"/>
      <c r="G1" s="100" t="s">
        <v>218</v>
      </c>
      <c r="H1" s="6"/>
    </row>
    <row r="2" spans="1:7" ht="13.5" customHeight="1">
      <c r="A2" s="10"/>
      <c r="B2" s="10"/>
      <c r="C2" s="10"/>
      <c r="D2" s="103"/>
      <c r="E2" s="103"/>
      <c r="F2" s="103"/>
      <c r="G2" s="102" t="s">
        <v>213</v>
      </c>
    </row>
    <row r="3" spans="1:7" ht="13.5" customHeight="1">
      <c r="A3" s="10"/>
      <c r="B3" s="10"/>
      <c r="C3" s="10"/>
      <c r="D3" s="10"/>
      <c r="E3" s="10"/>
      <c r="F3" s="10"/>
      <c r="G3" s="101" t="s">
        <v>214</v>
      </c>
    </row>
    <row r="4" spans="1:7" ht="13.5" customHeight="1">
      <c r="A4" s="10"/>
      <c r="B4" s="10"/>
      <c r="C4" s="10"/>
      <c r="D4" s="10"/>
      <c r="E4" s="10"/>
      <c r="F4" s="10"/>
      <c r="G4" s="101" t="s">
        <v>215</v>
      </c>
    </row>
    <row r="5" spans="1:7" ht="13.5" customHeight="1">
      <c r="A5" s="10"/>
      <c r="B5" s="10"/>
      <c r="C5" s="10"/>
      <c r="D5" s="10"/>
      <c r="E5" s="10"/>
      <c r="F5" s="10"/>
      <c r="G5" s="101" t="s">
        <v>216</v>
      </c>
    </row>
    <row r="6" spans="1:7" ht="19.5" customHeight="1">
      <c r="A6" s="10"/>
      <c r="B6" s="10"/>
      <c r="C6" s="10"/>
      <c r="D6" s="10"/>
      <c r="E6" s="10"/>
      <c r="F6" s="10"/>
      <c r="G6" s="101" t="s">
        <v>217</v>
      </c>
    </row>
    <row r="7" spans="1:7" ht="23.25" customHeight="1" hidden="1">
      <c r="A7" s="10"/>
      <c r="B7" s="10"/>
      <c r="C7" s="10"/>
      <c r="D7" s="10"/>
      <c r="E7" s="10"/>
      <c r="F7" s="10"/>
      <c r="G7" s="16"/>
    </row>
    <row r="8" spans="1:7" ht="46.5" customHeight="1">
      <c r="A8" s="104" t="s">
        <v>205</v>
      </c>
      <c r="B8" s="104"/>
      <c r="C8" s="104"/>
      <c r="D8" s="104"/>
      <c r="E8" s="104"/>
      <c r="F8" s="104"/>
      <c r="G8" s="104"/>
    </row>
    <row r="9" spans="1:7" ht="12.75" customHeight="1">
      <c r="A9" s="17"/>
      <c r="B9" s="17"/>
      <c r="C9" s="17"/>
      <c r="D9" s="17"/>
      <c r="E9" s="17"/>
      <c r="F9" s="17"/>
      <c r="G9" s="80" t="s">
        <v>149</v>
      </c>
    </row>
    <row r="10" spans="1:7" ht="46.5" customHeight="1">
      <c r="A10" s="90" t="s">
        <v>0</v>
      </c>
      <c r="B10" s="77" t="s">
        <v>68</v>
      </c>
      <c r="C10" s="77" t="s">
        <v>43</v>
      </c>
      <c r="D10" s="77" t="s">
        <v>116</v>
      </c>
      <c r="E10" s="76" t="s">
        <v>53</v>
      </c>
      <c r="F10" s="78" t="s">
        <v>1</v>
      </c>
      <c r="G10" s="79" t="s">
        <v>70</v>
      </c>
    </row>
    <row r="11" spans="1:21" s="3" customFormat="1" ht="12.75">
      <c r="A11" s="20">
        <v>1</v>
      </c>
      <c r="B11" s="19">
        <v>2</v>
      </c>
      <c r="C11" s="19">
        <v>3</v>
      </c>
      <c r="D11" s="19">
        <v>4</v>
      </c>
      <c r="E11" s="21">
        <v>5</v>
      </c>
      <c r="F11" s="22">
        <v>6</v>
      </c>
      <c r="G11" s="22">
        <v>7</v>
      </c>
      <c r="H11" s="5"/>
      <c r="I11" s="5"/>
      <c r="J11" s="5"/>
      <c r="K11" s="5"/>
      <c r="L11" s="5"/>
      <c r="M11" s="5"/>
      <c r="N11" s="5"/>
      <c r="O11" s="5"/>
      <c r="P11" s="5"/>
      <c r="Q11" s="5"/>
      <c r="R11" s="5"/>
      <c r="S11" s="5"/>
      <c r="T11" s="5"/>
      <c r="U11" s="5"/>
    </row>
    <row r="12" spans="1:16" s="3" customFormat="1" ht="12.75">
      <c r="A12" s="23" t="s">
        <v>44</v>
      </c>
      <c r="B12" s="19"/>
      <c r="C12" s="19"/>
      <c r="D12" s="19"/>
      <c r="E12" s="21"/>
      <c r="F12" s="22"/>
      <c r="G12" s="24">
        <f>G13+G127</f>
        <v>39569198.62</v>
      </c>
      <c r="H12" s="5"/>
      <c r="I12" s="5"/>
      <c r="J12" s="5"/>
      <c r="K12" s="5"/>
      <c r="L12" s="5"/>
      <c r="M12" s="5"/>
      <c r="N12" s="5"/>
      <c r="O12" s="5"/>
      <c r="P12" s="5"/>
    </row>
    <row r="13" spans="1:7" ht="12.75">
      <c r="A13" s="25" t="s">
        <v>69</v>
      </c>
      <c r="B13" s="26" t="s">
        <v>2</v>
      </c>
      <c r="C13" s="26" t="s">
        <v>3</v>
      </c>
      <c r="D13" s="26"/>
      <c r="E13" s="27" t="s">
        <v>2</v>
      </c>
      <c r="F13" s="28" t="s">
        <v>2</v>
      </c>
      <c r="G13" s="29">
        <f>G14+G35+G41+G74+G93+G97+G106+G108+G111+G115+G117+G123</f>
        <v>32550556.619999997</v>
      </c>
    </row>
    <row r="14" spans="1:7" ht="12.75">
      <c r="A14" s="25" t="s">
        <v>4</v>
      </c>
      <c r="B14" s="26" t="s">
        <v>2</v>
      </c>
      <c r="C14" s="26" t="s">
        <v>5</v>
      </c>
      <c r="D14" s="26"/>
      <c r="E14" s="27" t="s">
        <v>2</v>
      </c>
      <c r="F14" s="28" t="s">
        <v>2</v>
      </c>
      <c r="G14" s="29">
        <f>G15</f>
        <v>13426430.45</v>
      </c>
    </row>
    <row r="15" spans="1:7" ht="12.75">
      <c r="A15" s="25" t="s">
        <v>6</v>
      </c>
      <c r="B15" s="26" t="s">
        <v>2</v>
      </c>
      <c r="C15" s="26" t="s">
        <v>7</v>
      </c>
      <c r="D15" s="26"/>
      <c r="E15" s="27" t="s">
        <v>2</v>
      </c>
      <c r="F15" s="28" t="s">
        <v>2</v>
      </c>
      <c r="G15" s="29">
        <f>G16+G22+G26+G31</f>
        <v>13426430.45</v>
      </c>
    </row>
    <row r="16" spans="1:8" ht="33" customHeight="1">
      <c r="A16" s="25" t="s">
        <v>52</v>
      </c>
      <c r="B16" s="26" t="s">
        <v>2</v>
      </c>
      <c r="C16" s="26" t="s">
        <v>8</v>
      </c>
      <c r="D16" s="26"/>
      <c r="E16" s="27" t="s">
        <v>2</v>
      </c>
      <c r="F16" s="28" t="s">
        <v>2</v>
      </c>
      <c r="G16" s="29">
        <f>G17+G18+G19+G20+G21</f>
        <v>13329693.01</v>
      </c>
      <c r="H16" s="11"/>
    </row>
    <row r="17" spans="1:7" ht="41.25" customHeight="1">
      <c r="A17" s="94" t="s">
        <v>128</v>
      </c>
      <c r="B17" s="31" t="s">
        <v>10</v>
      </c>
      <c r="C17" s="31" t="s">
        <v>8</v>
      </c>
      <c r="D17" s="31" t="s">
        <v>91</v>
      </c>
      <c r="E17" s="32" t="s">
        <v>9</v>
      </c>
      <c r="F17" s="33" t="s">
        <v>11</v>
      </c>
      <c r="G17" s="36">
        <v>13283455.91</v>
      </c>
    </row>
    <row r="18" spans="1:7" ht="30" customHeight="1">
      <c r="A18" s="94" t="s">
        <v>137</v>
      </c>
      <c r="B18" s="35">
        <v>182</v>
      </c>
      <c r="C18" s="31" t="s">
        <v>8</v>
      </c>
      <c r="D18" s="31" t="s">
        <v>91</v>
      </c>
      <c r="E18" s="32" t="s">
        <v>71</v>
      </c>
      <c r="F18" s="33" t="s">
        <v>11</v>
      </c>
      <c r="G18" s="36">
        <v>17641.98</v>
      </c>
    </row>
    <row r="19" spans="1:7" ht="42" customHeight="1">
      <c r="A19" s="94" t="s">
        <v>138</v>
      </c>
      <c r="B19" s="31" t="s">
        <v>10</v>
      </c>
      <c r="C19" s="31" t="s">
        <v>8</v>
      </c>
      <c r="D19" s="31" t="s">
        <v>91</v>
      </c>
      <c r="E19" s="32" t="s">
        <v>13</v>
      </c>
      <c r="F19" s="33" t="s">
        <v>11</v>
      </c>
      <c r="G19" s="36">
        <v>28605.1</v>
      </c>
    </row>
    <row r="20" spans="1:7" ht="30.75" customHeight="1">
      <c r="A20" s="94" t="s">
        <v>129</v>
      </c>
      <c r="B20" s="31" t="s">
        <v>10</v>
      </c>
      <c r="C20" s="31" t="s">
        <v>8</v>
      </c>
      <c r="D20" s="31" t="s">
        <v>91</v>
      </c>
      <c r="E20" s="32" t="s">
        <v>14</v>
      </c>
      <c r="F20" s="33" t="s">
        <v>11</v>
      </c>
      <c r="G20" s="34">
        <v>-9.98</v>
      </c>
    </row>
    <row r="21" spans="1:7" ht="69.75" customHeight="1" hidden="1">
      <c r="A21" s="30" t="s">
        <v>130</v>
      </c>
      <c r="B21" s="31" t="s">
        <v>10</v>
      </c>
      <c r="C21" s="31" t="s">
        <v>8</v>
      </c>
      <c r="D21" s="31" t="s">
        <v>91</v>
      </c>
      <c r="E21" s="32" t="s">
        <v>72</v>
      </c>
      <c r="F21" s="33" t="s">
        <v>11</v>
      </c>
      <c r="G21" s="34"/>
    </row>
    <row r="22" spans="1:7" ht="42" customHeight="1">
      <c r="A22" s="97" t="s">
        <v>57</v>
      </c>
      <c r="B22" s="26" t="s">
        <v>2</v>
      </c>
      <c r="C22" s="26" t="s">
        <v>12</v>
      </c>
      <c r="D22" s="26"/>
      <c r="E22" s="27" t="s">
        <v>2</v>
      </c>
      <c r="F22" s="28" t="s">
        <v>2</v>
      </c>
      <c r="G22" s="29">
        <f>G23+G24+G25</f>
        <v>48809.869999999995</v>
      </c>
    </row>
    <row r="23" spans="1:7" ht="51.75" customHeight="1">
      <c r="A23" s="94" t="s">
        <v>141</v>
      </c>
      <c r="B23" s="35">
        <v>182</v>
      </c>
      <c r="C23" s="35">
        <v>10102020</v>
      </c>
      <c r="D23" s="31" t="s">
        <v>91</v>
      </c>
      <c r="E23" s="37">
        <v>1000</v>
      </c>
      <c r="F23" s="38">
        <v>110</v>
      </c>
      <c r="G23" s="34">
        <v>48717.2</v>
      </c>
    </row>
    <row r="24" spans="1:7" ht="42" customHeight="1">
      <c r="A24" s="94" t="s">
        <v>94</v>
      </c>
      <c r="B24" s="35">
        <v>182</v>
      </c>
      <c r="C24" s="35">
        <v>10102020</v>
      </c>
      <c r="D24" s="31" t="s">
        <v>91</v>
      </c>
      <c r="E24" s="37">
        <v>2100</v>
      </c>
      <c r="F24" s="38">
        <v>110</v>
      </c>
      <c r="G24" s="34">
        <v>92.67</v>
      </c>
    </row>
    <row r="25" spans="1:7" ht="50.25" customHeight="1" hidden="1">
      <c r="A25" s="94" t="s">
        <v>142</v>
      </c>
      <c r="B25" s="35">
        <v>182</v>
      </c>
      <c r="C25" s="31" t="s">
        <v>12</v>
      </c>
      <c r="D25" s="31" t="s">
        <v>91</v>
      </c>
      <c r="E25" s="37">
        <v>3000</v>
      </c>
      <c r="F25" s="38">
        <v>110</v>
      </c>
      <c r="G25" s="34"/>
    </row>
    <row r="26" spans="1:7" ht="23.25" customHeight="1">
      <c r="A26" s="25" t="s">
        <v>49</v>
      </c>
      <c r="B26" s="26" t="s">
        <v>2</v>
      </c>
      <c r="C26" s="39">
        <v>10102030</v>
      </c>
      <c r="D26" s="39"/>
      <c r="E26" s="27" t="s">
        <v>2</v>
      </c>
      <c r="F26" s="28" t="s">
        <v>2</v>
      </c>
      <c r="G26" s="29">
        <f>G27+G28+G29+G30</f>
        <v>47927.56999999999</v>
      </c>
    </row>
    <row r="27" spans="1:7" ht="34.5" customHeight="1">
      <c r="A27" s="30" t="s">
        <v>121</v>
      </c>
      <c r="B27" s="35">
        <v>182</v>
      </c>
      <c r="C27" s="35">
        <v>10102030</v>
      </c>
      <c r="D27" s="31" t="s">
        <v>91</v>
      </c>
      <c r="E27" s="37">
        <v>1000</v>
      </c>
      <c r="F27" s="81">
        <v>110</v>
      </c>
      <c r="G27" s="34">
        <v>45398.56</v>
      </c>
    </row>
    <row r="28" spans="1:7" ht="25.5" customHeight="1">
      <c r="A28" s="30" t="s">
        <v>95</v>
      </c>
      <c r="B28" s="35">
        <v>182</v>
      </c>
      <c r="C28" s="31" t="s">
        <v>15</v>
      </c>
      <c r="D28" s="31" t="s">
        <v>91</v>
      </c>
      <c r="E28" s="32" t="s">
        <v>71</v>
      </c>
      <c r="F28" s="63" t="s">
        <v>11</v>
      </c>
      <c r="G28" s="34">
        <v>1448.17</v>
      </c>
    </row>
    <row r="29" spans="1:7" ht="35.25" customHeight="1">
      <c r="A29" s="30" t="s">
        <v>131</v>
      </c>
      <c r="B29" s="31" t="s">
        <v>10</v>
      </c>
      <c r="C29" s="31" t="s">
        <v>15</v>
      </c>
      <c r="D29" s="31" t="s">
        <v>91</v>
      </c>
      <c r="E29" s="32" t="s">
        <v>13</v>
      </c>
      <c r="F29" s="33" t="s">
        <v>11</v>
      </c>
      <c r="G29" s="34">
        <v>1080.84</v>
      </c>
    </row>
    <row r="30" spans="1:7" ht="21.75" customHeight="1" hidden="1">
      <c r="A30" s="30" t="s">
        <v>109</v>
      </c>
      <c r="B30" s="31" t="s">
        <v>10</v>
      </c>
      <c r="C30" s="31" t="s">
        <v>15</v>
      </c>
      <c r="D30" s="31" t="s">
        <v>91</v>
      </c>
      <c r="E30" s="32" t="s">
        <v>14</v>
      </c>
      <c r="F30" s="33" t="s">
        <v>11</v>
      </c>
      <c r="G30" s="34"/>
    </row>
    <row r="31" spans="1:7" ht="24.75" customHeight="1" hidden="1">
      <c r="A31" s="30" t="s">
        <v>162</v>
      </c>
      <c r="B31" s="31"/>
      <c r="C31" s="26" t="s">
        <v>163</v>
      </c>
      <c r="D31" s="31"/>
      <c r="E31" s="32"/>
      <c r="F31" s="33"/>
      <c r="G31" s="40">
        <f>G32+G33+G34</f>
        <v>0</v>
      </c>
    </row>
    <row r="32" spans="1:7" ht="21.75" customHeight="1" hidden="1">
      <c r="A32" s="30" t="s">
        <v>162</v>
      </c>
      <c r="B32" s="31" t="s">
        <v>10</v>
      </c>
      <c r="C32" s="31" t="s">
        <v>163</v>
      </c>
      <c r="D32" s="31" t="s">
        <v>91</v>
      </c>
      <c r="E32" s="32" t="s">
        <v>9</v>
      </c>
      <c r="F32" s="33"/>
      <c r="G32" s="89"/>
    </row>
    <row r="33" spans="1:7" ht="21.75" customHeight="1" hidden="1">
      <c r="A33" s="30" t="s">
        <v>159</v>
      </c>
      <c r="B33" s="31" t="s">
        <v>10</v>
      </c>
      <c r="C33" s="31" t="s">
        <v>163</v>
      </c>
      <c r="D33" s="31" t="s">
        <v>91</v>
      </c>
      <c r="E33" s="32" t="s">
        <v>71</v>
      </c>
      <c r="F33" s="33"/>
      <c r="G33" s="89"/>
    </row>
    <row r="34" spans="1:7" ht="23.25" customHeight="1" hidden="1">
      <c r="A34" s="30" t="s">
        <v>47</v>
      </c>
      <c r="B34" s="31" t="s">
        <v>10</v>
      </c>
      <c r="C34" s="31" t="s">
        <v>163</v>
      </c>
      <c r="D34" s="31" t="s">
        <v>91</v>
      </c>
      <c r="E34" s="32" t="s">
        <v>161</v>
      </c>
      <c r="F34" s="33"/>
      <c r="G34" s="89"/>
    </row>
    <row r="35" spans="1:7" ht="13.5" customHeight="1">
      <c r="A35" s="25" t="s">
        <v>61</v>
      </c>
      <c r="B35" s="26"/>
      <c r="C35" s="26" t="s">
        <v>62</v>
      </c>
      <c r="D35" s="26"/>
      <c r="E35" s="27"/>
      <c r="F35" s="28"/>
      <c r="G35" s="40">
        <f>G36</f>
        <v>750493</v>
      </c>
    </row>
    <row r="36" spans="1:7" ht="13.5" customHeight="1">
      <c r="A36" s="25" t="s">
        <v>160</v>
      </c>
      <c r="B36" s="26"/>
      <c r="C36" s="26" t="s">
        <v>63</v>
      </c>
      <c r="D36" s="26"/>
      <c r="E36" s="27"/>
      <c r="F36" s="28"/>
      <c r="G36" s="40">
        <f>G37+G38+G39+G40</f>
        <v>750493</v>
      </c>
    </row>
    <row r="37" spans="1:7" ht="30.75" customHeight="1">
      <c r="A37" s="94" t="s">
        <v>65</v>
      </c>
      <c r="B37" s="35">
        <v>100</v>
      </c>
      <c r="C37" s="31" t="s">
        <v>156</v>
      </c>
      <c r="D37" s="31" t="s">
        <v>91</v>
      </c>
      <c r="E37" s="32" t="s">
        <v>29</v>
      </c>
      <c r="F37" s="33" t="s">
        <v>11</v>
      </c>
      <c r="G37" s="34">
        <v>336807.86</v>
      </c>
    </row>
    <row r="38" spans="1:7" ht="33.75" customHeight="1">
      <c r="A38" s="94" t="s">
        <v>64</v>
      </c>
      <c r="B38" s="35">
        <v>100</v>
      </c>
      <c r="C38" s="31" t="s">
        <v>157</v>
      </c>
      <c r="D38" s="31" t="s">
        <v>91</v>
      </c>
      <c r="E38" s="32" t="s">
        <v>29</v>
      </c>
      <c r="F38" s="33" t="s">
        <v>11</v>
      </c>
      <c r="G38" s="34">
        <v>2362.23</v>
      </c>
    </row>
    <row r="39" spans="1:7" ht="30" customHeight="1">
      <c r="A39" s="94" t="s">
        <v>66</v>
      </c>
      <c r="B39" s="35">
        <v>100</v>
      </c>
      <c r="C39" s="31" t="s">
        <v>158</v>
      </c>
      <c r="D39" s="31" t="s">
        <v>91</v>
      </c>
      <c r="E39" s="32" t="s">
        <v>29</v>
      </c>
      <c r="F39" s="33" t="s">
        <v>11</v>
      </c>
      <c r="G39" s="34">
        <v>471474.47</v>
      </c>
    </row>
    <row r="40" spans="1:7" ht="30" customHeight="1">
      <c r="A40" s="94" t="s">
        <v>67</v>
      </c>
      <c r="B40" s="35">
        <v>100</v>
      </c>
      <c r="C40" s="35">
        <v>10302261</v>
      </c>
      <c r="D40" s="31" t="s">
        <v>91</v>
      </c>
      <c r="E40" s="32" t="s">
        <v>29</v>
      </c>
      <c r="F40" s="33" t="s">
        <v>11</v>
      </c>
      <c r="G40" s="34">
        <v>-60151.56</v>
      </c>
    </row>
    <row r="41" spans="1:7" ht="12.75">
      <c r="A41" s="25" t="s">
        <v>16</v>
      </c>
      <c r="B41" s="26" t="s">
        <v>2</v>
      </c>
      <c r="C41" s="26" t="s">
        <v>17</v>
      </c>
      <c r="D41" s="26"/>
      <c r="E41" s="27" t="s">
        <v>2</v>
      </c>
      <c r="F41" s="28" t="s">
        <v>2</v>
      </c>
      <c r="G41" s="29">
        <f>G42+G69</f>
        <v>9558908.62</v>
      </c>
    </row>
    <row r="42" spans="1:7" ht="12.75">
      <c r="A42" s="97" t="s">
        <v>45</v>
      </c>
      <c r="B42" s="26" t="s">
        <v>2</v>
      </c>
      <c r="C42" s="26" t="s">
        <v>18</v>
      </c>
      <c r="D42" s="26"/>
      <c r="E42" s="27" t="s">
        <v>2</v>
      </c>
      <c r="F42" s="28" t="s">
        <v>2</v>
      </c>
      <c r="G42" s="29">
        <f>G43+G54+G64</f>
        <v>9558908.62</v>
      </c>
    </row>
    <row r="43" spans="1:7" ht="15.75" customHeight="1">
      <c r="A43" s="97" t="s">
        <v>46</v>
      </c>
      <c r="B43" s="26" t="s">
        <v>2</v>
      </c>
      <c r="C43" s="26" t="s">
        <v>19</v>
      </c>
      <c r="D43" s="26"/>
      <c r="E43" s="27" t="s">
        <v>2</v>
      </c>
      <c r="F43" s="28" t="s">
        <v>2</v>
      </c>
      <c r="G43" s="41">
        <f>G44+G49</f>
        <v>7320162.77</v>
      </c>
    </row>
    <row r="44" spans="1:7" ht="12" customHeight="1">
      <c r="A44" s="97" t="s">
        <v>46</v>
      </c>
      <c r="B44" s="26" t="s">
        <v>2</v>
      </c>
      <c r="C44" s="26" t="s">
        <v>20</v>
      </c>
      <c r="D44" s="26"/>
      <c r="E44" s="27" t="s">
        <v>2</v>
      </c>
      <c r="F44" s="28" t="s">
        <v>2</v>
      </c>
      <c r="G44" s="41">
        <f>G45+G46+G47+G48</f>
        <v>7320162.77</v>
      </c>
    </row>
    <row r="45" spans="1:7" ht="23.25" customHeight="1">
      <c r="A45" s="94" t="s">
        <v>139</v>
      </c>
      <c r="B45" s="35">
        <v>182</v>
      </c>
      <c r="C45" s="35">
        <v>10501011</v>
      </c>
      <c r="D45" s="31" t="s">
        <v>91</v>
      </c>
      <c r="E45" s="37">
        <v>1000</v>
      </c>
      <c r="F45" s="38">
        <v>110</v>
      </c>
      <c r="G45" s="34">
        <v>7277224.76</v>
      </c>
    </row>
    <row r="46" spans="1:7" ht="24.75" customHeight="1">
      <c r="A46" s="30" t="s">
        <v>144</v>
      </c>
      <c r="B46" s="35">
        <v>182</v>
      </c>
      <c r="C46" s="35">
        <v>10501011</v>
      </c>
      <c r="D46" s="31" t="s">
        <v>91</v>
      </c>
      <c r="E46" s="37">
        <v>2100</v>
      </c>
      <c r="F46" s="38">
        <v>110</v>
      </c>
      <c r="G46" s="34">
        <v>11820.01</v>
      </c>
    </row>
    <row r="47" spans="1:7" ht="24" customHeight="1">
      <c r="A47" s="30" t="s">
        <v>102</v>
      </c>
      <c r="B47" s="35">
        <v>182</v>
      </c>
      <c r="C47" s="35">
        <v>10501011</v>
      </c>
      <c r="D47" s="31" t="s">
        <v>91</v>
      </c>
      <c r="E47" s="37">
        <v>3000</v>
      </c>
      <c r="F47" s="38">
        <v>110</v>
      </c>
      <c r="G47" s="42">
        <v>3082.85</v>
      </c>
    </row>
    <row r="48" spans="1:7" ht="24" customHeight="1">
      <c r="A48" s="30" t="s">
        <v>110</v>
      </c>
      <c r="B48" s="35">
        <v>182</v>
      </c>
      <c r="C48" s="35">
        <v>10501011</v>
      </c>
      <c r="D48" s="31" t="s">
        <v>91</v>
      </c>
      <c r="E48" s="37">
        <v>4000</v>
      </c>
      <c r="F48" s="38">
        <v>110</v>
      </c>
      <c r="G48" s="42">
        <v>28035.15</v>
      </c>
    </row>
    <row r="49" spans="1:7" ht="24" customHeight="1" hidden="1">
      <c r="A49" s="25" t="s">
        <v>21</v>
      </c>
      <c r="B49" s="26" t="s">
        <v>2</v>
      </c>
      <c r="C49" s="26" t="s">
        <v>22</v>
      </c>
      <c r="D49" s="26"/>
      <c r="E49" s="27" t="s">
        <v>2</v>
      </c>
      <c r="F49" s="28" t="s">
        <v>2</v>
      </c>
      <c r="G49" s="43">
        <f>G50+G51+G52+G53</f>
        <v>0</v>
      </c>
    </row>
    <row r="50" spans="1:7" ht="33" customHeight="1" hidden="1">
      <c r="A50" s="94" t="s">
        <v>132</v>
      </c>
      <c r="B50" s="35">
        <v>182</v>
      </c>
      <c r="C50" s="35">
        <v>10501012</v>
      </c>
      <c r="D50" s="31" t="s">
        <v>91</v>
      </c>
      <c r="E50" s="37">
        <v>1000</v>
      </c>
      <c r="F50" s="38">
        <v>110</v>
      </c>
      <c r="G50" s="42"/>
    </row>
    <row r="51" spans="1:7" ht="24" customHeight="1" hidden="1">
      <c r="A51" s="94" t="s">
        <v>133</v>
      </c>
      <c r="B51" s="35">
        <v>182</v>
      </c>
      <c r="C51" s="35">
        <v>10501012</v>
      </c>
      <c r="D51" s="31" t="s">
        <v>91</v>
      </c>
      <c r="E51" s="37">
        <v>2100</v>
      </c>
      <c r="F51" s="38">
        <v>110</v>
      </c>
      <c r="G51" s="42"/>
    </row>
    <row r="52" spans="1:7" ht="18" customHeight="1" hidden="1">
      <c r="A52" s="94" t="s">
        <v>134</v>
      </c>
      <c r="B52" s="35">
        <v>182</v>
      </c>
      <c r="C52" s="35">
        <v>10501012</v>
      </c>
      <c r="D52" s="31" t="s">
        <v>91</v>
      </c>
      <c r="E52" s="37">
        <v>3000</v>
      </c>
      <c r="F52" s="38">
        <v>110</v>
      </c>
      <c r="G52" s="42"/>
    </row>
    <row r="53" spans="1:7" ht="22.5" customHeight="1" hidden="1">
      <c r="A53" s="94" t="s">
        <v>111</v>
      </c>
      <c r="B53" s="31" t="s">
        <v>10</v>
      </c>
      <c r="C53" s="31" t="s">
        <v>22</v>
      </c>
      <c r="D53" s="31" t="s">
        <v>91</v>
      </c>
      <c r="E53" s="32" t="s">
        <v>14</v>
      </c>
      <c r="F53" s="33" t="s">
        <v>11</v>
      </c>
      <c r="G53" s="42"/>
    </row>
    <row r="54" spans="1:7" ht="24.75" customHeight="1">
      <c r="A54" s="25" t="s">
        <v>47</v>
      </c>
      <c r="B54" s="26" t="s">
        <v>2</v>
      </c>
      <c r="C54" s="39">
        <v>10501020</v>
      </c>
      <c r="D54" s="39"/>
      <c r="E54" s="27" t="s">
        <v>2</v>
      </c>
      <c r="F54" s="28" t="s">
        <v>2</v>
      </c>
      <c r="G54" s="44">
        <f>G55+G56+G57+G58+G59+G60+G61+G62+G63</f>
        <v>2238745.8499999996</v>
      </c>
    </row>
    <row r="55" spans="1:7" ht="29.25" customHeight="1">
      <c r="A55" s="94" t="s">
        <v>122</v>
      </c>
      <c r="B55" s="35">
        <v>182</v>
      </c>
      <c r="C55" s="35">
        <v>10501021</v>
      </c>
      <c r="D55" s="31" t="s">
        <v>91</v>
      </c>
      <c r="E55" s="37">
        <v>1000</v>
      </c>
      <c r="F55" s="38">
        <v>110</v>
      </c>
      <c r="G55" s="42">
        <v>2219767.78</v>
      </c>
    </row>
    <row r="56" spans="1:7" ht="21.75" customHeight="1">
      <c r="A56" s="94" t="s">
        <v>96</v>
      </c>
      <c r="B56" s="35">
        <v>182</v>
      </c>
      <c r="C56" s="35">
        <v>10501021</v>
      </c>
      <c r="D56" s="31" t="s">
        <v>91</v>
      </c>
      <c r="E56" s="37">
        <v>2100</v>
      </c>
      <c r="F56" s="38">
        <v>110</v>
      </c>
      <c r="G56" s="42">
        <v>18978.07</v>
      </c>
    </row>
    <row r="57" spans="1:7" ht="21" customHeight="1" hidden="1">
      <c r="A57" s="94" t="s">
        <v>97</v>
      </c>
      <c r="B57" s="35">
        <v>182</v>
      </c>
      <c r="C57" s="35">
        <v>10501021</v>
      </c>
      <c r="D57" s="31" t="s">
        <v>91</v>
      </c>
      <c r="E57" s="37">
        <v>2200</v>
      </c>
      <c r="F57" s="38">
        <v>110</v>
      </c>
      <c r="G57" s="42"/>
    </row>
    <row r="58" spans="1:7" ht="31.5" customHeight="1" hidden="1">
      <c r="A58" s="94" t="s">
        <v>103</v>
      </c>
      <c r="B58" s="35">
        <v>182</v>
      </c>
      <c r="C58" s="35">
        <v>10501021</v>
      </c>
      <c r="D58" s="31" t="s">
        <v>91</v>
      </c>
      <c r="E58" s="37">
        <v>3000</v>
      </c>
      <c r="F58" s="38">
        <v>110</v>
      </c>
      <c r="G58" s="42"/>
    </row>
    <row r="59" spans="1:7" ht="24" customHeight="1" hidden="1">
      <c r="A59" s="94" t="s">
        <v>148</v>
      </c>
      <c r="B59" s="35">
        <v>182</v>
      </c>
      <c r="C59" s="35">
        <v>10501021</v>
      </c>
      <c r="D59" s="31" t="s">
        <v>91</v>
      </c>
      <c r="E59" s="37">
        <v>4000</v>
      </c>
      <c r="F59" s="38">
        <v>110</v>
      </c>
      <c r="G59" s="42"/>
    </row>
    <row r="60" spans="1:7" ht="46.5" customHeight="1" hidden="1">
      <c r="A60" s="30" t="s">
        <v>146</v>
      </c>
      <c r="B60" s="35">
        <v>182</v>
      </c>
      <c r="C60" s="35">
        <v>10501022</v>
      </c>
      <c r="D60" s="31" t="s">
        <v>91</v>
      </c>
      <c r="E60" s="37">
        <v>1000</v>
      </c>
      <c r="F60" s="38">
        <v>110</v>
      </c>
      <c r="G60" s="42"/>
    </row>
    <row r="61" spans="1:7" ht="34.5" customHeight="1" hidden="1">
      <c r="A61" s="30" t="s">
        <v>98</v>
      </c>
      <c r="B61" s="35">
        <v>182</v>
      </c>
      <c r="C61" s="35">
        <v>10501022</v>
      </c>
      <c r="D61" s="31" t="s">
        <v>91</v>
      </c>
      <c r="E61" s="37">
        <v>2100</v>
      </c>
      <c r="F61" s="38">
        <v>110</v>
      </c>
      <c r="G61" s="42"/>
    </row>
    <row r="62" spans="1:7" ht="36.75" customHeight="1" hidden="1">
      <c r="A62" s="30" t="s">
        <v>104</v>
      </c>
      <c r="B62" s="35">
        <v>182</v>
      </c>
      <c r="C62" s="35">
        <v>10501022</v>
      </c>
      <c r="D62" s="31" t="s">
        <v>91</v>
      </c>
      <c r="E62" s="37">
        <v>3000</v>
      </c>
      <c r="F62" s="38">
        <v>110</v>
      </c>
      <c r="G62" s="42"/>
    </row>
    <row r="63" spans="1:7" ht="14.25" customHeight="1" hidden="1">
      <c r="A63" s="30" t="s">
        <v>112</v>
      </c>
      <c r="B63" s="35">
        <v>182</v>
      </c>
      <c r="C63" s="35">
        <v>10501022</v>
      </c>
      <c r="D63" s="35"/>
      <c r="E63" s="37">
        <v>4000</v>
      </c>
      <c r="F63" s="38">
        <v>110</v>
      </c>
      <c r="G63" s="42"/>
    </row>
    <row r="64" spans="1:7" ht="12.75" hidden="1">
      <c r="A64" s="25" t="s">
        <v>23</v>
      </c>
      <c r="B64" s="26" t="s">
        <v>2</v>
      </c>
      <c r="C64" s="39">
        <v>10501050</v>
      </c>
      <c r="D64" s="39"/>
      <c r="E64" s="27" t="s">
        <v>2</v>
      </c>
      <c r="F64" s="28" t="s">
        <v>2</v>
      </c>
      <c r="G64" s="44">
        <f>G65+G66+G67+G68</f>
        <v>0</v>
      </c>
    </row>
    <row r="65" spans="1:7" ht="23.25" customHeight="1" hidden="1">
      <c r="A65" s="30" t="s">
        <v>143</v>
      </c>
      <c r="B65" s="35">
        <v>182</v>
      </c>
      <c r="C65" s="35">
        <v>10501050</v>
      </c>
      <c r="D65" s="31" t="s">
        <v>91</v>
      </c>
      <c r="E65" s="37">
        <v>1000</v>
      </c>
      <c r="F65" s="38">
        <v>110</v>
      </c>
      <c r="G65" s="42"/>
    </row>
    <row r="66" spans="1:7" ht="15.75" customHeight="1" hidden="1">
      <c r="A66" s="30" t="s">
        <v>145</v>
      </c>
      <c r="B66" s="35">
        <v>182</v>
      </c>
      <c r="C66" s="35">
        <v>10501050</v>
      </c>
      <c r="D66" s="31" t="s">
        <v>91</v>
      </c>
      <c r="E66" s="37">
        <v>2100</v>
      </c>
      <c r="F66" s="38">
        <v>110</v>
      </c>
      <c r="G66" s="42"/>
    </row>
    <row r="67" spans="1:7" ht="22.5" customHeight="1" hidden="1">
      <c r="A67" s="30" t="s">
        <v>105</v>
      </c>
      <c r="B67" s="35">
        <v>182</v>
      </c>
      <c r="C67" s="35">
        <v>10501050</v>
      </c>
      <c r="D67" s="31" t="s">
        <v>91</v>
      </c>
      <c r="E67" s="37">
        <v>3000</v>
      </c>
      <c r="F67" s="38">
        <v>110</v>
      </c>
      <c r="G67" s="42"/>
    </row>
    <row r="68" spans="1:7" ht="22.5" customHeight="1" hidden="1">
      <c r="A68" s="30" t="s">
        <v>117</v>
      </c>
      <c r="B68" s="35">
        <v>182</v>
      </c>
      <c r="C68" s="35">
        <v>10503010</v>
      </c>
      <c r="D68" s="31" t="s">
        <v>91</v>
      </c>
      <c r="E68" s="37">
        <v>3000</v>
      </c>
      <c r="F68" s="38">
        <v>110</v>
      </c>
      <c r="G68" s="42"/>
    </row>
    <row r="69" spans="1:7" ht="17.25" customHeight="1" hidden="1">
      <c r="A69" s="25" t="s">
        <v>167</v>
      </c>
      <c r="B69" s="26" t="s">
        <v>2</v>
      </c>
      <c r="C69" s="39">
        <v>10506000</v>
      </c>
      <c r="D69" s="39"/>
      <c r="E69" s="27" t="s">
        <v>2</v>
      </c>
      <c r="F69" s="28" t="s">
        <v>2</v>
      </c>
      <c r="G69" s="44">
        <f>G70+G71+G72+G73</f>
        <v>0</v>
      </c>
    </row>
    <row r="70" spans="1:7" ht="24.75" customHeight="1" hidden="1">
      <c r="A70" s="45" t="s">
        <v>168</v>
      </c>
      <c r="B70" s="35">
        <v>182</v>
      </c>
      <c r="C70" s="35">
        <v>10506000</v>
      </c>
      <c r="D70" s="31" t="s">
        <v>91</v>
      </c>
      <c r="E70" s="37">
        <v>1000</v>
      </c>
      <c r="F70" s="38">
        <v>110</v>
      </c>
      <c r="G70" s="42"/>
    </row>
    <row r="71" spans="1:7" ht="13.5" customHeight="1" hidden="1">
      <c r="A71" s="45" t="s">
        <v>169</v>
      </c>
      <c r="B71" s="35">
        <v>182</v>
      </c>
      <c r="C71" s="35">
        <v>10506000</v>
      </c>
      <c r="D71" s="31" t="s">
        <v>91</v>
      </c>
      <c r="E71" s="37">
        <v>2100</v>
      </c>
      <c r="F71" s="38">
        <v>110</v>
      </c>
      <c r="G71" s="42"/>
    </row>
    <row r="72" spans="1:7" ht="32.25" customHeight="1" hidden="1">
      <c r="A72" s="45" t="s">
        <v>117</v>
      </c>
      <c r="B72" s="35">
        <v>182</v>
      </c>
      <c r="C72" s="35"/>
      <c r="D72" s="31" t="s">
        <v>91</v>
      </c>
      <c r="E72" s="37">
        <v>3000</v>
      </c>
      <c r="F72" s="38">
        <v>110</v>
      </c>
      <c r="G72" s="42"/>
    </row>
    <row r="73" spans="1:7" ht="30.75" customHeight="1" hidden="1">
      <c r="A73" s="46" t="s">
        <v>59</v>
      </c>
      <c r="B73" s="47">
        <v>182</v>
      </c>
      <c r="C73" s="47">
        <v>10503020</v>
      </c>
      <c r="D73" s="47"/>
      <c r="E73" s="48"/>
      <c r="F73" s="49"/>
      <c r="G73" s="50"/>
    </row>
    <row r="74" spans="1:7" ht="12.75">
      <c r="A74" s="25" t="s">
        <v>24</v>
      </c>
      <c r="B74" s="26" t="s">
        <v>2</v>
      </c>
      <c r="C74" s="39">
        <v>10600000</v>
      </c>
      <c r="D74" s="39"/>
      <c r="E74" s="27" t="s">
        <v>2</v>
      </c>
      <c r="F74" s="28" t="s">
        <v>2</v>
      </c>
      <c r="G74" s="44">
        <f>G75+G80</f>
        <v>5184024.81</v>
      </c>
    </row>
    <row r="75" spans="1:7" ht="12.75">
      <c r="A75" s="25" t="s">
        <v>25</v>
      </c>
      <c r="B75" s="26" t="s">
        <v>2</v>
      </c>
      <c r="C75" s="39">
        <v>10601000</v>
      </c>
      <c r="D75" s="39"/>
      <c r="E75" s="27" t="s">
        <v>2</v>
      </c>
      <c r="F75" s="28" t="s">
        <v>2</v>
      </c>
      <c r="G75" s="44">
        <f>G76+G77+G78+G79</f>
        <v>1097649.5199999998</v>
      </c>
    </row>
    <row r="76" spans="1:7" ht="31.5" customHeight="1">
      <c r="A76" s="94" t="s">
        <v>135</v>
      </c>
      <c r="B76" s="35">
        <v>182</v>
      </c>
      <c r="C76" s="35">
        <v>10601030</v>
      </c>
      <c r="D76" s="35">
        <v>13</v>
      </c>
      <c r="E76" s="37">
        <v>1000</v>
      </c>
      <c r="F76" s="38">
        <v>110</v>
      </c>
      <c r="G76" s="42">
        <v>1084232.14</v>
      </c>
    </row>
    <row r="77" spans="1:7" ht="24" customHeight="1">
      <c r="A77" s="94" t="s">
        <v>136</v>
      </c>
      <c r="B77" s="35">
        <v>182</v>
      </c>
      <c r="C77" s="35">
        <v>10601030</v>
      </c>
      <c r="D77" s="35">
        <v>13</v>
      </c>
      <c r="E77" s="37">
        <v>2100</v>
      </c>
      <c r="F77" s="38">
        <v>110</v>
      </c>
      <c r="G77" s="42">
        <v>13417.38</v>
      </c>
    </row>
    <row r="78" spans="1:7" ht="12.75" customHeight="1" hidden="1">
      <c r="A78" s="94" t="s">
        <v>99</v>
      </c>
      <c r="B78" s="35">
        <v>182</v>
      </c>
      <c r="C78" s="35">
        <v>10601030</v>
      </c>
      <c r="D78" s="35">
        <v>13</v>
      </c>
      <c r="E78" s="37">
        <v>2200</v>
      </c>
      <c r="F78" s="38">
        <v>110</v>
      </c>
      <c r="G78" s="42"/>
    </row>
    <row r="79" spans="1:7" ht="12" customHeight="1" hidden="1">
      <c r="A79" s="94" t="s">
        <v>113</v>
      </c>
      <c r="B79" s="35">
        <v>182</v>
      </c>
      <c r="C79" s="35">
        <v>10601030</v>
      </c>
      <c r="D79" s="35">
        <v>13</v>
      </c>
      <c r="E79" s="37">
        <v>4000</v>
      </c>
      <c r="F79" s="38">
        <v>110</v>
      </c>
      <c r="G79" s="42"/>
    </row>
    <row r="80" spans="1:7" ht="12.75">
      <c r="A80" s="51" t="s">
        <v>26</v>
      </c>
      <c r="B80" s="52" t="s">
        <v>2</v>
      </c>
      <c r="C80" s="53">
        <v>10606000</v>
      </c>
      <c r="D80" s="53"/>
      <c r="E80" s="54" t="s">
        <v>2</v>
      </c>
      <c r="F80" s="55" t="s">
        <v>2</v>
      </c>
      <c r="G80" s="44">
        <f>G81+G87</f>
        <v>4086375.29</v>
      </c>
    </row>
    <row r="81" spans="1:7" ht="14.25" customHeight="1">
      <c r="A81" s="51" t="s">
        <v>73</v>
      </c>
      <c r="B81" s="52" t="s">
        <v>2</v>
      </c>
      <c r="C81" s="53" t="s">
        <v>76</v>
      </c>
      <c r="D81" s="53"/>
      <c r="E81" s="54" t="s">
        <v>2</v>
      </c>
      <c r="F81" s="55" t="s">
        <v>2</v>
      </c>
      <c r="G81" s="44">
        <f>G82</f>
        <v>3080453.3000000003</v>
      </c>
    </row>
    <row r="82" spans="1:7" ht="12" customHeight="1">
      <c r="A82" s="98" t="s">
        <v>74</v>
      </c>
      <c r="B82" s="56" t="s">
        <v>2</v>
      </c>
      <c r="C82" s="53">
        <v>10606033</v>
      </c>
      <c r="D82" s="57"/>
      <c r="E82" s="58" t="s">
        <v>2</v>
      </c>
      <c r="F82" s="59" t="s">
        <v>2</v>
      </c>
      <c r="G82" s="44">
        <f>G83+G84+G85+G86</f>
        <v>3080453.3000000003</v>
      </c>
    </row>
    <row r="83" spans="1:7" ht="22.5" customHeight="1">
      <c r="A83" s="96" t="s">
        <v>124</v>
      </c>
      <c r="B83" s="57">
        <v>182</v>
      </c>
      <c r="C83" s="57">
        <v>10606033</v>
      </c>
      <c r="D83" s="57">
        <v>13</v>
      </c>
      <c r="E83" s="61">
        <v>1000</v>
      </c>
      <c r="F83" s="62">
        <v>110</v>
      </c>
      <c r="G83" s="42">
        <v>3069911.06</v>
      </c>
    </row>
    <row r="84" spans="1:7" ht="22.5" customHeight="1">
      <c r="A84" s="96" t="s">
        <v>166</v>
      </c>
      <c r="B84" s="57">
        <v>182</v>
      </c>
      <c r="C84" s="57">
        <v>10606033</v>
      </c>
      <c r="D84" s="57">
        <v>13</v>
      </c>
      <c r="E84" s="61">
        <v>2100</v>
      </c>
      <c r="F84" s="62">
        <v>110</v>
      </c>
      <c r="G84" s="42">
        <v>9542.24</v>
      </c>
    </row>
    <row r="85" spans="1:7" ht="33" customHeight="1">
      <c r="A85" s="96" t="s">
        <v>106</v>
      </c>
      <c r="B85" s="57">
        <v>182</v>
      </c>
      <c r="C85" s="57">
        <v>10606033</v>
      </c>
      <c r="D85" s="57">
        <v>13</v>
      </c>
      <c r="E85" s="61">
        <v>3000</v>
      </c>
      <c r="F85" s="62">
        <v>110</v>
      </c>
      <c r="G85" s="42">
        <v>1000</v>
      </c>
    </row>
    <row r="86" spans="1:7" ht="21" customHeight="1" hidden="1">
      <c r="A86" s="96" t="s">
        <v>114</v>
      </c>
      <c r="B86" s="57">
        <v>182</v>
      </c>
      <c r="C86" s="57">
        <v>10606033</v>
      </c>
      <c r="D86" s="57">
        <v>13</v>
      </c>
      <c r="E86" s="61">
        <v>4000</v>
      </c>
      <c r="F86" s="62">
        <v>110</v>
      </c>
      <c r="G86" s="42"/>
    </row>
    <row r="87" spans="1:7" ht="12.75">
      <c r="A87" s="25" t="s">
        <v>87</v>
      </c>
      <c r="B87" s="26" t="s">
        <v>2</v>
      </c>
      <c r="C87" s="39">
        <v>10606040</v>
      </c>
      <c r="D87" s="39"/>
      <c r="E87" s="27" t="s">
        <v>2</v>
      </c>
      <c r="F87" s="28" t="s">
        <v>2</v>
      </c>
      <c r="G87" s="44">
        <f>G88</f>
        <v>1005921.99</v>
      </c>
    </row>
    <row r="88" spans="1:7" ht="21.75" customHeight="1">
      <c r="A88" s="25" t="s">
        <v>88</v>
      </c>
      <c r="B88" s="26" t="s">
        <v>2</v>
      </c>
      <c r="C88" s="39">
        <v>10606043</v>
      </c>
      <c r="D88" s="39"/>
      <c r="E88" s="27" t="s">
        <v>2</v>
      </c>
      <c r="F88" s="28" t="s">
        <v>2</v>
      </c>
      <c r="G88" s="44">
        <f>G89+G90+G91+G92</f>
        <v>1005921.99</v>
      </c>
    </row>
    <row r="89" spans="1:7" ht="23.25" customHeight="1">
      <c r="A89" s="93" t="s">
        <v>140</v>
      </c>
      <c r="B89" s="35">
        <v>182</v>
      </c>
      <c r="C89" s="35">
        <v>10606043</v>
      </c>
      <c r="D89" s="35">
        <v>13</v>
      </c>
      <c r="E89" s="37">
        <v>1000</v>
      </c>
      <c r="F89" s="38">
        <v>110</v>
      </c>
      <c r="G89" s="42">
        <v>969819.62</v>
      </c>
    </row>
    <row r="90" spans="1:7" ht="21">
      <c r="A90" s="93" t="s">
        <v>100</v>
      </c>
      <c r="B90" s="35">
        <v>182</v>
      </c>
      <c r="C90" s="35">
        <v>10606043</v>
      </c>
      <c r="D90" s="35">
        <v>13</v>
      </c>
      <c r="E90" s="37">
        <v>2100</v>
      </c>
      <c r="F90" s="38">
        <v>110</v>
      </c>
      <c r="G90" s="42">
        <v>37160.37</v>
      </c>
    </row>
    <row r="91" spans="1:7" ht="21.75" customHeight="1" hidden="1">
      <c r="A91" s="93" t="s">
        <v>107</v>
      </c>
      <c r="B91" s="35">
        <v>182</v>
      </c>
      <c r="C91" s="35">
        <v>10606043</v>
      </c>
      <c r="D91" s="35">
        <v>13</v>
      </c>
      <c r="E91" s="37">
        <v>3000</v>
      </c>
      <c r="F91" s="38">
        <v>110</v>
      </c>
      <c r="G91" s="42">
        <v>0</v>
      </c>
    </row>
    <row r="92" spans="1:7" ht="22.5" customHeight="1">
      <c r="A92" s="93" t="s">
        <v>115</v>
      </c>
      <c r="B92" s="35">
        <v>182</v>
      </c>
      <c r="C92" s="35">
        <v>10606043</v>
      </c>
      <c r="D92" s="35">
        <v>13</v>
      </c>
      <c r="E92" s="37">
        <v>4000</v>
      </c>
      <c r="F92" s="38">
        <v>110</v>
      </c>
      <c r="G92" s="42">
        <v>-1058</v>
      </c>
    </row>
    <row r="93" spans="1:7" ht="17.25" customHeight="1" hidden="1">
      <c r="A93" s="25" t="s">
        <v>27</v>
      </c>
      <c r="B93" s="26" t="s">
        <v>2</v>
      </c>
      <c r="C93" s="39">
        <v>10900000</v>
      </c>
      <c r="D93" s="39"/>
      <c r="E93" s="27" t="s">
        <v>2</v>
      </c>
      <c r="F93" s="28" t="s">
        <v>2</v>
      </c>
      <c r="G93" s="44">
        <f>G94+G95+G96</f>
        <v>0</v>
      </c>
    </row>
    <row r="94" spans="1:7" ht="15.75" customHeight="1" hidden="1">
      <c r="A94" s="30" t="s">
        <v>93</v>
      </c>
      <c r="B94" s="35">
        <v>182</v>
      </c>
      <c r="C94" s="35">
        <v>10904053</v>
      </c>
      <c r="D94" s="35"/>
      <c r="E94" s="37">
        <v>1000</v>
      </c>
      <c r="F94" s="38">
        <v>110</v>
      </c>
      <c r="G94" s="42"/>
    </row>
    <row r="95" spans="1:7" ht="18" customHeight="1" hidden="1">
      <c r="A95" s="30" t="s">
        <v>101</v>
      </c>
      <c r="B95" s="35">
        <v>182</v>
      </c>
      <c r="C95" s="35">
        <v>10904053</v>
      </c>
      <c r="D95" s="35"/>
      <c r="E95" s="37">
        <v>2100</v>
      </c>
      <c r="F95" s="38">
        <v>110</v>
      </c>
      <c r="G95" s="42"/>
    </row>
    <row r="96" spans="1:7" ht="21" customHeight="1" hidden="1">
      <c r="A96" s="30" t="s">
        <v>108</v>
      </c>
      <c r="B96" s="31" t="s">
        <v>10</v>
      </c>
      <c r="C96" s="31" t="s">
        <v>50</v>
      </c>
      <c r="D96" s="31"/>
      <c r="E96" s="32" t="s">
        <v>13</v>
      </c>
      <c r="F96" s="63" t="s">
        <v>11</v>
      </c>
      <c r="G96" s="60"/>
    </row>
    <row r="97" spans="1:7" ht="26.25" customHeight="1">
      <c r="A97" s="25" t="s">
        <v>28</v>
      </c>
      <c r="B97" s="26" t="s">
        <v>2</v>
      </c>
      <c r="C97" s="39">
        <v>11100000</v>
      </c>
      <c r="D97" s="39"/>
      <c r="E97" s="27" t="s">
        <v>2</v>
      </c>
      <c r="F97" s="28" t="s">
        <v>2</v>
      </c>
      <c r="G97" s="44">
        <f>G98+G102+G104</f>
        <v>2676137.5600000005</v>
      </c>
    </row>
    <row r="98" spans="1:7" ht="42" customHeight="1">
      <c r="A98" s="97" t="s">
        <v>51</v>
      </c>
      <c r="B98" s="26" t="s">
        <v>2</v>
      </c>
      <c r="C98" s="39">
        <v>11105000</v>
      </c>
      <c r="D98" s="39"/>
      <c r="E98" s="27" t="s">
        <v>2</v>
      </c>
      <c r="F98" s="28" t="s">
        <v>2</v>
      </c>
      <c r="G98" s="44">
        <f>G99+G100+G101</f>
        <v>2385339.9000000004</v>
      </c>
    </row>
    <row r="99" spans="1:7" ht="30.75" customHeight="1">
      <c r="A99" s="94" t="s">
        <v>75</v>
      </c>
      <c r="B99" s="31" t="s">
        <v>30</v>
      </c>
      <c r="C99" s="35">
        <v>11105013</v>
      </c>
      <c r="D99" s="35">
        <v>13</v>
      </c>
      <c r="E99" s="32" t="s">
        <v>29</v>
      </c>
      <c r="F99" s="38">
        <v>120</v>
      </c>
      <c r="G99" s="60">
        <v>396871.13</v>
      </c>
    </row>
    <row r="100" spans="1:7" ht="30.75" customHeight="1">
      <c r="A100" s="94" t="s">
        <v>78</v>
      </c>
      <c r="B100" s="35">
        <v>250</v>
      </c>
      <c r="C100" s="35">
        <v>11105025</v>
      </c>
      <c r="D100" s="35">
        <v>13</v>
      </c>
      <c r="E100" s="32" t="s">
        <v>29</v>
      </c>
      <c r="F100" s="38">
        <v>120</v>
      </c>
      <c r="G100" s="42">
        <v>1699322.11</v>
      </c>
    </row>
    <row r="101" spans="1:7" ht="28.5" customHeight="1">
      <c r="A101" s="94" t="s">
        <v>79</v>
      </c>
      <c r="B101" s="35">
        <v>250</v>
      </c>
      <c r="C101" s="35">
        <v>11105035</v>
      </c>
      <c r="D101" s="35">
        <v>13</v>
      </c>
      <c r="E101" s="32" t="s">
        <v>29</v>
      </c>
      <c r="F101" s="38">
        <v>120</v>
      </c>
      <c r="G101" s="42">
        <v>289146.66</v>
      </c>
    </row>
    <row r="102" spans="1:7" ht="25.5" customHeight="1" hidden="1">
      <c r="A102" s="25" t="s">
        <v>165</v>
      </c>
      <c r="B102" s="39">
        <v>250</v>
      </c>
      <c r="C102" s="39">
        <v>11107015</v>
      </c>
      <c r="D102" s="39"/>
      <c r="E102" s="27"/>
      <c r="F102" s="92"/>
      <c r="G102" s="65">
        <f>G103</f>
        <v>0</v>
      </c>
    </row>
    <row r="103" spans="1:7" ht="21" customHeight="1" hidden="1">
      <c r="A103" s="94" t="s">
        <v>165</v>
      </c>
      <c r="B103" s="35">
        <v>250</v>
      </c>
      <c r="C103" s="35">
        <v>11107015</v>
      </c>
      <c r="D103" s="35">
        <v>13</v>
      </c>
      <c r="E103" s="32" t="s">
        <v>29</v>
      </c>
      <c r="F103" s="38">
        <v>120</v>
      </c>
      <c r="G103" s="42"/>
    </row>
    <row r="104" spans="1:7" ht="44.25" customHeight="1">
      <c r="A104" s="25" t="s">
        <v>48</v>
      </c>
      <c r="B104" s="26" t="s">
        <v>2</v>
      </c>
      <c r="C104" s="39">
        <v>11109000</v>
      </c>
      <c r="D104" s="39"/>
      <c r="E104" s="27" t="s">
        <v>2</v>
      </c>
      <c r="F104" s="28" t="s">
        <v>2</v>
      </c>
      <c r="G104" s="44">
        <f>G105</f>
        <v>290797.66</v>
      </c>
    </row>
    <row r="105" spans="1:7" ht="35.25" customHeight="1">
      <c r="A105" s="30" t="s">
        <v>80</v>
      </c>
      <c r="B105" s="35">
        <v>250</v>
      </c>
      <c r="C105" s="35">
        <v>11109045</v>
      </c>
      <c r="D105" s="35">
        <v>13</v>
      </c>
      <c r="E105" s="32" t="s">
        <v>29</v>
      </c>
      <c r="F105" s="38">
        <v>120</v>
      </c>
      <c r="G105" s="42">
        <v>290797.66</v>
      </c>
    </row>
    <row r="106" spans="1:7" ht="18" customHeight="1" hidden="1">
      <c r="A106" s="64" t="s">
        <v>119</v>
      </c>
      <c r="B106" s="35"/>
      <c r="C106" s="39">
        <v>11200000</v>
      </c>
      <c r="D106" s="35"/>
      <c r="E106" s="32"/>
      <c r="F106" s="38"/>
      <c r="G106" s="65">
        <f>G107</f>
        <v>0</v>
      </c>
    </row>
    <row r="107" spans="1:7" ht="20.25" customHeight="1" hidden="1">
      <c r="A107" s="66" t="s">
        <v>123</v>
      </c>
      <c r="B107" s="31" t="s">
        <v>120</v>
      </c>
      <c r="C107" s="35">
        <v>11201070</v>
      </c>
      <c r="D107" s="31" t="s">
        <v>91</v>
      </c>
      <c r="E107" s="32" t="s">
        <v>60</v>
      </c>
      <c r="F107" s="38">
        <v>120</v>
      </c>
      <c r="G107" s="42">
        <v>0</v>
      </c>
    </row>
    <row r="108" spans="1:7" ht="25.5" customHeight="1">
      <c r="A108" s="25" t="s">
        <v>58</v>
      </c>
      <c r="B108" s="26" t="s">
        <v>2</v>
      </c>
      <c r="C108" s="39">
        <v>11300000</v>
      </c>
      <c r="D108" s="39"/>
      <c r="E108" s="27" t="s">
        <v>2</v>
      </c>
      <c r="F108" s="28" t="s">
        <v>2</v>
      </c>
      <c r="G108" s="44">
        <f>G109+G110</f>
        <v>6900</v>
      </c>
    </row>
    <row r="109" spans="1:7" ht="13.5" customHeight="1">
      <c r="A109" s="30" t="s">
        <v>89</v>
      </c>
      <c r="B109" s="35">
        <v>250</v>
      </c>
      <c r="C109" s="35">
        <v>11301995</v>
      </c>
      <c r="D109" s="35">
        <v>13</v>
      </c>
      <c r="E109" s="32" t="s">
        <v>29</v>
      </c>
      <c r="F109" s="38">
        <v>130</v>
      </c>
      <c r="G109" s="60">
        <v>6900</v>
      </c>
    </row>
    <row r="110" spans="1:7" ht="15.75" customHeight="1" hidden="1">
      <c r="A110" s="30" t="s">
        <v>118</v>
      </c>
      <c r="B110" s="35">
        <v>250</v>
      </c>
      <c r="C110" s="35">
        <v>11302995</v>
      </c>
      <c r="D110" s="35">
        <v>13</v>
      </c>
      <c r="E110" s="32" t="s">
        <v>29</v>
      </c>
      <c r="F110" s="38">
        <v>130</v>
      </c>
      <c r="G110" s="60"/>
    </row>
    <row r="111" spans="1:7" ht="14.25" customHeight="1">
      <c r="A111" s="25" t="s">
        <v>32</v>
      </c>
      <c r="B111" s="26" t="s">
        <v>2</v>
      </c>
      <c r="C111" s="39">
        <v>11400000</v>
      </c>
      <c r="D111" s="39"/>
      <c r="E111" s="27" t="s">
        <v>2</v>
      </c>
      <c r="F111" s="28" t="s">
        <v>2</v>
      </c>
      <c r="G111" s="44">
        <f>G112+G113+G114</f>
        <v>439257.25</v>
      </c>
    </row>
    <row r="112" spans="1:7" ht="46.5" customHeight="1">
      <c r="A112" s="67" t="s">
        <v>81</v>
      </c>
      <c r="B112" s="35">
        <v>250</v>
      </c>
      <c r="C112" s="35">
        <v>11402053</v>
      </c>
      <c r="D112" s="35">
        <v>13</v>
      </c>
      <c r="E112" s="32" t="s">
        <v>29</v>
      </c>
      <c r="F112" s="38">
        <v>410</v>
      </c>
      <c r="G112" s="68">
        <v>34784.2</v>
      </c>
    </row>
    <row r="113" spans="1:7" ht="21.75" customHeight="1">
      <c r="A113" s="30" t="s">
        <v>82</v>
      </c>
      <c r="B113" s="31" t="s">
        <v>30</v>
      </c>
      <c r="C113" s="35">
        <v>11406013</v>
      </c>
      <c r="D113" s="35">
        <v>13</v>
      </c>
      <c r="E113" s="32" t="s">
        <v>29</v>
      </c>
      <c r="F113" s="38">
        <v>430</v>
      </c>
      <c r="G113" s="60">
        <v>158459.5</v>
      </c>
    </row>
    <row r="114" spans="1:7" ht="24" customHeight="1">
      <c r="A114" s="30" t="s">
        <v>83</v>
      </c>
      <c r="B114" s="31" t="s">
        <v>31</v>
      </c>
      <c r="C114" s="35">
        <v>11406025</v>
      </c>
      <c r="D114" s="35">
        <v>13</v>
      </c>
      <c r="E114" s="32" t="s">
        <v>29</v>
      </c>
      <c r="F114" s="38">
        <v>430</v>
      </c>
      <c r="G114" s="42">
        <v>246013.55</v>
      </c>
    </row>
    <row r="115" spans="1:7" ht="12.75">
      <c r="A115" s="25" t="s">
        <v>33</v>
      </c>
      <c r="B115" s="26" t="s">
        <v>2</v>
      </c>
      <c r="C115" s="39">
        <v>11500000</v>
      </c>
      <c r="D115" s="39"/>
      <c r="E115" s="27" t="s">
        <v>2</v>
      </c>
      <c r="F115" s="28" t="s">
        <v>2</v>
      </c>
      <c r="G115" s="44">
        <f>G116</f>
        <v>28288.68</v>
      </c>
    </row>
    <row r="116" spans="1:7" ht="23.25" customHeight="1">
      <c r="A116" s="30" t="s">
        <v>84</v>
      </c>
      <c r="B116" s="31" t="s">
        <v>31</v>
      </c>
      <c r="C116" s="35">
        <v>11502050</v>
      </c>
      <c r="D116" s="35">
        <v>13</v>
      </c>
      <c r="E116" s="32" t="s">
        <v>29</v>
      </c>
      <c r="F116" s="87">
        <v>140</v>
      </c>
      <c r="G116" s="60">
        <v>28288.68</v>
      </c>
    </row>
    <row r="117" spans="1:7" ht="16.5" customHeight="1">
      <c r="A117" s="25" t="s">
        <v>55</v>
      </c>
      <c r="B117" s="26"/>
      <c r="C117" s="39">
        <v>11600000</v>
      </c>
      <c r="D117" s="39"/>
      <c r="E117" s="27"/>
      <c r="F117" s="88"/>
      <c r="G117" s="44">
        <f>G118+G119+G120+G121+G122</f>
        <v>1500</v>
      </c>
    </row>
    <row r="118" spans="1:7" ht="36" customHeight="1" hidden="1">
      <c r="A118" s="30" t="s">
        <v>198</v>
      </c>
      <c r="B118" s="31" t="s">
        <v>31</v>
      </c>
      <c r="C118" s="35">
        <v>11607010</v>
      </c>
      <c r="D118" s="35">
        <v>13</v>
      </c>
      <c r="E118" s="32" t="s">
        <v>29</v>
      </c>
      <c r="F118" s="86" t="s">
        <v>34</v>
      </c>
      <c r="G118" s="60"/>
    </row>
    <row r="119" spans="1:7" ht="33.75" customHeight="1">
      <c r="A119" s="30" t="s">
        <v>188</v>
      </c>
      <c r="B119" s="31" t="s">
        <v>56</v>
      </c>
      <c r="C119" s="31" t="s">
        <v>189</v>
      </c>
      <c r="D119" s="31" t="s">
        <v>91</v>
      </c>
      <c r="E119" s="32" t="s">
        <v>190</v>
      </c>
      <c r="F119" s="86" t="s">
        <v>34</v>
      </c>
      <c r="G119" s="60">
        <v>1500</v>
      </c>
    </row>
    <row r="120" spans="1:7" ht="36.75" customHeight="1" hidden="1">
      <c r="A120" s="30" t="s">
        <v>191</v>
      </c>
      <c r="B120" s="31" t="s">
        <v>31</v>
      </c>
      <c r="C120" s="31" t="s">
        <v>192</v>
      </c>
      <c r="D120" s="31" t="s">
        <v>92</v>
      </c>
      <c r="E120" s="32" t="s">
        <v>29</v>
      </c>
      <c r="F120" s="63" t="s">
        <v>34</v>
      </c>
      <c r="G120" s="60"/>
    </row>
    <row r="121" spans="1:7" ht="23.25" customHeight="1" hidden="1">
      <c r="A121" s="30"/>
      <c r="B121" s="31"/>
      <c r="C121" s="31"/>
      <c r="D121" s="31"/>
      <c r="E121" s="32"/>
      <c r="F121" s="63"/>
      <c r="G121" s="60"/>
    </row>
    <row r="122" spans="1:7" ht="13.5" customHeight="1" hidden="1">
      <c r="A122" s="30"/>
      <c r="B122" s="31"/>
      <c r="C122" s="31"/>
      <c r="D122" s="31"/>
      <c r="E122" s="32"/>
      <c r="F122" s="33"/>
      <c r="G122" s="60"/>
    </row>
    <row r="123" spans="1:7" ht="12.75">
      <c r="A123" s="25" t="s">
        <v>35</v>
      </c>
      <c r="B123" s="26" t="s">
        <v>2</v>
      </c>
      <c r="C123" s="26" t="s">
        <v>36</v>
      </c>
      <c r="D123" s="26"/>
      <c r="E123" s="27" t="s">
        <v>2</v>
      </c>
      <c r="F123" s="28" t="s">
        <v>2</v>
      </c>
      <c r="G123" s="44">
        <f>G124+G125+G126</f>
        <v>478616.25</v>
      </c>
    </row>
    <row r="124" spans="1:7" ht="15.75" customHeight="1">
      <c r="A124" s="30" t="s">
        <v>85</v>
      </c>
      <c r="B124" s="31" t="s">
        <v>38</v>
      </c>
      <c r="C124" s="31" t="s">
        <v>37</v>
      </c>
      <c r="D124" s="31" t="s">
        <v>92</v>
      </c>
      <c r="E124" s="32" t="s">
        <v>29</v>
      </c>
      <c r="F124" s="33" t="s">
        <v>39</v>
      </c>
      <c r="G124" s="69">
        <v>4200</v>
      </c>
    </row>
    <row r="125" spans="1:7" ht="14.25" customHeight="1" hidden="1">
      <c r="A125" s="30" t="s">
        <v>85</v>
      </c>
      <c r="B125" s="31" t="s">
        <v>31</v>
      </c>
      <c r="C125" s="31" t="s">
        <v>37</v>
      </c>
      <c r="D125" s="31" t="s">
        <v>92</v>
      </c>
      <c r="E125" s="32" t="s">
        <v>29</v>
      </c>
      <c r="F125" s="33" t="s">
        <v>39</v>
      </c>
      <c r="G125" s="60"/>
    </row>
    <row r="126" spans="1:7" ht="12.75" customHeight="1">
      <c r="A126" s="30" t="s">
        <v>86</v>
      </c>
      <c r="B126" s="31" t="s">
        <v>31</v>
      </c>
      <c r="C126" s="31" t="s">
        <v>40</v>
      </c>
      <c r="D126" s="31" t="s">
        <v>92</v>
      </c>
      <c r="E126" s="32" t="s">
        <v>29</v>
      </c>
      <c r="F126" s="33" t="s">
        <v>39</v>
      </c>
      <c r="G126" s="60">
        <v>474416.25</v>
      </c>
    </row>
    <row r="127" spans="1:7" ht="13.5" customHeight="1">
      <c r="A127" s="25" t="s">
        <v>41</v>
      </c>
      <c r="B127" s="26" t="s">
        <v>2</v>
      </c>
      <c r="C127" s="26" t="s">
        <v>42</v>
      </c>
      <c r="D127" s="26"/>
      <c r="E127" s="27" t="s">
        <v>2</v>
      </c>
      <c r="F127" s="28" t="s">
        <v>2</v>
      </c>
      <c r="G127" s="44">
        <f>SUM(G128:G155)</f>
        <v>7018642</v>
      </c>
    </row>
    <row r="128" spans="1:7" ht="15" customHeight="1">
      <c r="A128" s="30" t="s">
        <v>77</v>
      </c>
      <c r="B128" s="31" t="s">
        <v>31</v>
      </c>
      <c r="C128" s="31" t="s">
        <v>125</v>
      </c>
      <c r="D128" s="31" t="s">
        <v>92</v>
      </c>
      <c r="E128" s="32" t="s">
        <v>29</v>
      </c>
      <c r="F128" s="86" t="s">
        <v>151</v>
      </c>
      <c r="G128" s="42">
        <v>6809455</v>
      </c>
    </row>
    <row r="129" spans="1:7" ht="24.75" customHeight="1">
      <c r="A129" s="30" t="s">
        <v>170</v>
      </c>
      <c r="B129" s="31" t="s">
        <v>31</v>
      </c>
      <c r="C129" s="31" t="s">
        <v>171</v>
      </c>
      <c r="D129" s="31" t="s">
        <v>92</v>
      </c>
      <c r="E129" s="32" t="s">
        <v>172</v>
      </c>
      <c r="F129" s="86" t="s">
        <v>151</v>
      </c>
      <c r="G129" s="42">
        <v>153636</v>
      </c>
    </row>
    <row r="130" spans="1:7" ht="24.75" customHeight="1" hidden="1">
      <c r="A130" s="30" t="s">
        <v>194</v>
      </c>
      <c r="B130" s="31" t="s">
        <v>31</v>
      </c>
      <c r="C130" s="31" t="s">
        <v>171</v>
      </c>
      <c r="D130" s="31" t="s">
        <v>92</v>
      </c>
      <c r="E130" s="32" t="s">
        <v>193</v>
      </c>
      <c r="F130" s="86" t="s">
        <v>151</v>
      </c>
      <c r="G130" s="42"/>
    </row>
    <row r="131" spans="1:7" ht="24.75" customHeight="1" hidden="1">
      <c r="A131" s="30" t="s">
        <v>200</v>
      </c>
      <c r="B131" s="31" t="s">
        <v>31</v>
      </c>
      <c r="C131" s="31" t="s">
        <v>171</v>
      </c>
      <c r="D131" s="31" t="s">
        <v>92</v>
      </c>
      <c r="E131" s="32" t="s">
        <v>199</v>
      </c>
      <c r="F131" s="86" t="s">
        <v>151</v>
      </c>
      <c r="G131" s="42"/>
    </row>
    <row r="132" spans="1:7" ht="24.75" customHeight="1" hidden="1">
      <c r="A132" s="30" t="s">
        <v>152</v>
      </c>
      <c r="B132" s="31" t="s">
        <v>31</v>
      </c>
      <c r="C132" s="31" t="s">
        <v>150</v>
      </c>
      <c r="D132" s="31" t="s">
        <v>92</v>
      </c>
      <c r="E132" s="32" t="s">
        <v>29</v>
      </c>
      <c r="F132" s="86" t="s">
        <v>151</v>
      </c>
      <c r="G132" s="42"/>
    </row>
    <row r="133" spans="1:7" ht="24.75" customHeight="1" hidden="1">
      <c r="A133" s="30" t="s">
        <v>212</v>
      </c>
      <c r="B133" s="31" t="s">
        <v>31</v>
      </c>
      <c r="C133" s="31" t="s">
        <v>126</v>
      </c>
      <c r="D133" s="31" t="s">
        <v>92</v>
      </c>
      <c r="E133" s="32" t="s">
        <v>211</v>
      </c>
      <c r="F133" s="86" t="s">
        <v>151</v>
      </c>
      <c r="G133" s="42"/>
    </row>
    <row r="134" spans="1:7" ht="37.5" customHeight="1" hidden="1">
      <c r="A134" s="30" t="s">
        <v>173</v>
      </c>
      <c r="B134" s="31" t="s">
        <v>31</v>
      </c>
      <c r="C134" s="31" t="s">
        <v>126</v>
      </c>
      <c r="D134" s="31" t="s">
        <v>92</v>
      </c>
      <c r="E134" s="32" t="s">
        <v>174</v>
      </c>
      <c r="F134" s="86" t="s">
        <v>151</v>
      </c>
      <c r="G134" s="42"/>
    </row>
    <row r="135" spans="1:7" ht="23.25" customHeight="1" hidden="1">
      <c r="A135" s="30" t="s">
        <v>175</v>
      </c>
      <c r="B135" s="31" t="s">
        <v>31</v>
      </c>
      <c r="C135" s="31" t="s">
        <v>126</v>
      </c>
      <c r="D135" s="31" t="s">
        <v>92</v>
      </c>
      <c r="E135" s="32" t="s">
        <v>176</v>
      </c>
      <c r="F135" s="86" t="s">
        <v>151</v>
      </c>
      <c r="G135" s="42"/>
    </row>
    <row r="136" spans="1:7" ht="23.25" customHeight="1" hidden="1">
      <c r="A136" s="94" t="s">
        <v>177</v>
      </c>
      <c r="B136" s="31" t="s">
        <v>31</v>
      </c>
      <c r="C136" s="31" t="s">
        <v>126</v>
      </c>
      <c r="D136" s="31" t="s">
        <v>92</v>
      </c>
      <c r="E136" s="32" t="s">
        <v>164</v>
      </c>
      <c r="F136" s="86" t="s">
        <v>151</v>
      </c>
      <c r="G136" s="42"/>
    </row>
    <row r="137" spans="1:7" ht="24.75" customHeight="1" hidden="1">
      <c r="A137" s="30" t="s">
        <v>178</v>
      </c>
      <c r="B137" s="31" t="s">
        <v>31</v>
      </c>
      <c r="C137" s="31" t="s">
        <v>126</v>
      </c>
      <c r="D137" s="31" t="s">
        <v>92</v>
      </c>
      <c r="E137" s="32" t="s">
        <v>179</v>
      </c>
      <c r="F137" s="86" t="s">
        <v>151</v>
      </c>
      <c r="G137" s="42"/>
    </row>
    <row r="138" spans="1:7" ht="25.5" customHeight="1" hidden="1">
      <c r="A138" s="94" t="s">
        <v>155</v>
      </c>
      <c r="B138" s="31" t="s">
        <v>31</v>
      </c>
      <c r="C138" s="31" t="s">
        <v>126</v>
      </c>
      <c r="D138" s="31" t="s">
        <v>92</v>
      </c>
      <c r="E138" s="32" t="s">
        <v>154</v>
      </c>
      <c r="F138" s="86" t="s">
        <v>151</v>
      </c>
      <c r="G138" s="60"/>
    </row>
    <row r="139" spans="1:7" ht="26.25" customHeight="1" hidden="1">
      <c r="A139" s="30" t="s">
        <v>180</v>
      </c>
      <c r="B139" s="31" t="s">
        <v>31</v>
      </c>
      <c r="C139" s="31" t="s">
        <v>126</v>
      </c>
      <c r="D139" s="31" t="s">
        <v>92</v>
      </c>
      <c r="E139" s="32" t="s">
        <v>147</v>
      </c>
      <c r="F139" s="86" t="s">
        <v>151</v>
      </c>
      <c r="G139" s="60"/>
    </row>
    <row r="140" spans="1:7" ht="70.5" customHeight="1" hidden="1">
      <c r="A140" s="30" t="s">
        <v>181</v>
      </c>
      <c r="B140" s="31" t="s">
        <v>31</v>
      </c>
      <c r="C140" s="31" t="s">
        <v>126</v>
      </c>
      <c r="D140" s="31" t="s">
        <v>92</v>
      </c>
      <c r="E140" s="32" t="s">
        <v>90</v>
      </c>
      <c r="F140" s="86" t="s">
        <v>151</v>
      </c>
      <c r="G140" s="60"/>
    </row>
    <row r="141" spans="1:7" ht="26.25" customHeight="1" hidden="1">
      <c r="A141" s="30" t="s">
        <v>187</v>
      </c>
      <c r="B141" s="31" t="s">
        <v>31</v>
      </c>
      <c r="C141" s="31" t="s">
        <v>127</v>
      </c>
      <c r="D141" s="31" t="s">
        <v>92</v>
      </c>
      <c r="E141" s="32" t="s">
        <v>186</v>
      </c>
      <c r="F141" s="86" t="s">
        <v>151</v>
      </c>
      <c r="G141" s="60"/>
    </row>
    <row r="142" spans="1:7" ht="38.25" customHeight="1" hidden="1">
      <c r="A142" s="30" t="s">
        <v>182</v>
      </c>
      <c r="B142" s="31" t="s">
        <v>31</v>
      </c>
      <c r="C142" s="31" t="s">
        <v>127</v>
      </c>
      <c r="D142" s="31" t="s">
        <v>92</v>
      </c>
      <c r="E142" s="32" t="s">
        <v>183</v>
      </c>
      <c r="F142" s="86" t="s">
        <v>151</v>
      </c>
      <c r="G142" s="60"/>
    </row>
    <row r="143" spans="1:7" ht="13.5" customHeight="1" hidden="1">
      <c r="A143" s="30" t="s">
        <v>185</v>
      </c>
      <c r="B143" s="31" t="s">
        <v>31</v>
      </c>
      <c r="C143" s="31" t="s">
        <v>127</v>
      </c>
      <c r="D143" s="31" t="s">
        <v>92</v>
      </c>
      <c r="E143" s="32" t="s">
        <v>184</v>
      </c>
      <c r="F143" s="86" t="s">
        <v>151</v>
      </c>
      <c r="G143" s="60"/>
    </row>
    <row r="144" spans="1:7" ht="24.75" customHeight="1">
      <c r="A144" s="30" t="s">
        <v>206</v>
      </c>
      <c r="B144" s="31" t="s">
        <v>31</v>
      </c>
      <c r="C144" s="31" t="s">
        <v>209</v>
      </c>
      <c r="D144" s="31" t="s">
        <v>92</v>
      </c>
      <c r="E144" s="32" t="s">
        <v>208</v>
      </c>
      <c r="F144" s="86" t="s">
        <v>151</v>
      </c>
      <c r="G144" s="60">
        <v>39750</v>
      </c>
    </row>
    <row r="145" spans="1:7" ht="24.75" customHeight="1">
      <c r="A145" s="30" t="s">
        <v>207</v>
      </c>
      <c r="B145" s="31" t="s">
        <v>31</v>
      </c>
      <c r="C145" s="31" t="s">
        <v>210</v>
      </c>
      <c r="D145" s="31" t="s">
        <v>92</v>
      </c>
      <c r="E145" s="32" t="s">
        <v>208</v>
      </c>
      <c r="F145" s="86" t="s">
        <v>151</v>
      </c>
      <c r="G145" s="60">
        <v>15801</v>
      </c>
    </row>
    <row r="146" spans="1:7" ht="27" customHeight="1" hidden="1">
      <c r="A146" s="30" t="s">
        <v>201</v>
      </c>
      <c r="B146" s="31" t="s">
        <v>31</v>
      </c>
      <c r="C146" s="31" t="s">
        <v>127</v>
      </c>
      <c r="D146" s="31" t="s">
        <v>92</v>
      </c>
      <c r="E146" s="32" t="s">
        <v>202</v>
      </c>
      <c r="F146" s="86" t="s">
        <v>151</v>
      </c>
      <c r="G146" s="60"/>
    </row>
    <row r="147" spans="1:7" ht="24" customHeight="1" hidden="1">
      <c r="A147" s="30" t="s">
        <v>195</v>
      </c>
      <c r="B147" s="31" t="s">
        <v>31</v>
      </c>
      <c r="C147" s="31" t="s">
        <v>196</v>
      </c>
      <c r="D147" s="31" t="s">
        <v>92</v>
      </c>
      <c r="E147" s="32" t="s">
        <v>197</v>
      </c>
      <c r="F147" s="86" t="s">
        <v>151</v>
      </c>
      <c r="G147" s="60"/>
    </row>
    <row r="148" spans="1:7" ht="23.25" customHeight="1" hidden="1">
      <c r="A148" s="99" t="s">
        <v>204</v>
      </c>
      <c r="B148" s="31" t="s">
        <v>31</v>
      </c>
      <c r="C148" s="31" t="s">
        <v>196</v>
      </c>
      <c r="D148" s="31" t="s">
        <v>92</v>
      </c>
      <c r="E148" s="32" t="s">
        <v>203</v>
      </c>
      <c r="F148" s="86" t="s">
        <v>151</v>
      </c>
      <c r="G148" s="60"/>
    </row>
    <row r="149" spans="1:8" ht="21.75" customHeight="1" hidden="1">
      <c r="A149" s="95"/>
      <c r="B149" s="31"/>
      <c r="C149" s="31"/>
      <c r="D149" s="31"/>
      <c r="E149" s="32"/>
      <c r="F149" s="86"/>
      <c r="G149" s="60"/>
      <c r="H149" s="91"/>
    </row>
    <row r="150" spans="1:7" ht="27.75" customHeight="1" hidden="1">
      <c r="A150" s="30"/>
      <c r="B150" s="31"/>
      <c r="C150" s="31"/>
      <c r="D150" s="31"/>
      <c r="E150" s="32"/>
      <c r="F150" s="86"/>
      <c r="G150" s="60"/>
    </row>
    <row r="151" spans="1:7" ht="24.75" customHeight="1" hidden="1">
      <c r="A151" s="94"/>
      <c r="B151" s="31"/>
      <c r="C151" s="31"/>
      <c r="D151" s="31"/>
      <c r="E151" s="32"/>
      <c r="F151" s="86"/>
      <c r="G151" s="60"/>
    </row>
    <row r="152" spans="1:7" ht="24.75" customHeight="1" hidden="1">
      <c r="A152" s="94"/>
      <c r="B152" s="31"/>
      <c r="C152" s="31"/>
      <c r="D152" s="31"/>
      <c r="E152" s="32"/>
      <c r="F152" s="86"/>
      <c r="G152" s="60"/>
    </row>
    <row r="153" spans="1:7" ht="24" customHeight="1" hidden="1">
      <c r="A153" s="93"/>
      <c r="B153" s="31"/>
      <c r="C153" s="31"/>
      <c r="D153" s="31"/>
      <c r="E153" s="32"/>
      <c r="F153" s="86"/>
      <c r="G153" s="60"/>
    </row>
    <row r="154" spans="1:7" ht="26.25" customHeight="1" hidden="1">
      <c r="A154" s="30"/>
      <c r="B154" s="31"/>
      <c r="C154" s="31"/>
      <c r="D154" s="31"/>
      <c r="E154" s="32"/>
      <c r="F154" s="86"/>
      <c r="G154" s="60"/>
    </row>
    <row r="155" spans="1:7" ht="24.75" customHeight="1" hidden="1">
      <c r="A155" s="82" t="s">
        <v>54</v>
      </c>
      <c r="B155" s="83"/>
      <c r="C155" s="83">
        <v>21900000</v>
      </c>
      <c r="D155" s="83"/>
      <c r="E155" s="84"/>
      <c r="F155" s="85"/>
      <c r="G155" s="44">
        <f>G156</f>
        <v>0</v>
      </c>
    </row>
    <row r="156" spans="1:7" ht="23.25" customHeight="1" hidden="1">
      <c r="A156" s="70" t="s">
        <v>153</v>
      </c>
      <c r="B156" s="31" t="s">
        <v>31</v>
      </c>
      <c r="C156" s="71">
        <v>21960010</v>
      </c>
      <c r="D156" s="71">
        <v>13</v>
      </c>
      <c r="E156" s="32" t="s">
        <v>29</v>
      </c>
      <c r="F156" s="86" t="s">
        <v>151</v>
      </c>
      <c r="G156" s="60"/>
    </row>
    <row r="157" spans="1:7" ht="15.75" customHeight="1" hidden="1">
      <c r="A157" s="70"/>
      <c r="B157" s="19"/>
      <c r="C157" s="19"/>
      <c r="D157" s="19"/>
      <c r="E157" s="21"/>
      <c r="F157" s="73"/>
      <c r="G157" s="74"/>
    </row>
    <row r="158" spans="1:7" ht="17.25" customHeight="1" hidden="1">
      <c r="A158" s="30"/>
      <c r="B158" s="75"/>
      <c r="C158" s="72"/>
      <c r="D158" s="72"/>
      <c r="E158" s="72"/>
      <c r="F158" s="73"/>
      <c r="G158" s="60"/>
    </row>
    <row r="159" spans="1:7" ht="18" customHeight="1">
      <c r="A159" s="7"/>
      <c r="B159" s="1"/>
      <c r="C159" s="12"/>
      <c r="D159" s="12"/>
      <c r="E159" s="12"/>
      <c r="F159" s="13"/>
      <c r="G159" s="15"/>
    </row>
    <row r="160" spans="1:7" ht="17.25" customHeight="1">
      <c r="A160" s="7"/>
      <c r="B160" s="1"/>
      <c r="C160" s="12"/>
      <c r="D160" s="12"/>
      <c r="E160" s="14"/>
      <c r="F160" s="13"/>
      <c r="G160" s="15"/>
    </row>
    <row r="161" spans="1:7" ht="15" customHeight="1">
      <c r="A161" s="8"/>
      <c r="C161" s="13"/>
      <c r="D161" s="13"/>
      <c r="E161" s="13"/>
      <c r="F161" s="13"/>
      <c r="G161" s="15"/>
    </row>
    <row r="162" spans="1:7" ht="15" customHeight="1">
      <c r="A162" s="8"/>
      <c r="C162" s="13"/>
      <c r="D162" s="13"/>
      <c r="E162" s="13"/>
      <c r="F162" s="13"/>
      <c r="G162" s="15"/>
    </row>
    <row r="163" spans="3:7" ht="12.75">
      <c r="C163" s="13"/>
      <c r="D163" s="13"/>
      <c r="E163" s="13"/>
      <c r="F163" s="13"/>
      <c r="G163" s="15"/>
    </row>
    <row r="164" spans="3:7" ht="12.75">
      <c r="C164" s="13"/>
      <c r="D164" s="13"/>
      <c r="E164" s="13"/>
      <c r="F164" s="13"/>
      <c r="G164" s="15"/>
    </row>
    <row r="165" spans="3:7" ht="12.75">
      <c r="C165" s="13"/>
      <c r="D165" s="13"/>
      <c r="E165" s="13"/>
      <c r="F165" s="13"/>
      <c r="G165" s="15"/>
    </row>
    <row r="166" spans="3:7" ht="12.75">
      <c r="C166" s="13"/>
      <c r="D166" s="13"/>
      <c r="E166" s="13"/>
      <c r="F166" s="13"/>
      <c r="G166" s="15"/>
    </row>
    <row r="167" spans="3:7" ht="12.75">
      <c r="C167" s="13"/>
      <c r="D167" s="13"/>
      <c r="E167" s="13"/>
      <c r="F167" s="13"/>
      <c r="G167" s="15"/>
    </row>
    <row r="168" spans="3:7" ht="12.75">
      <c r="C168" s="13"/>
      <c r="D168" s="13"/>
      <c r="E168" s="13"/>
      <c r="F168" s="13"/>
      <c r="G168" s="15"/>
    </row>
    <row r="169" spans="3:7" ht="12.75">
      <c r="C169" s="13"/>
      <c r="D169" s="13"/>
      <c r="E169" s="13"/>
      <c r="F169" s="13"/>
      <c r="G169" s="15"/>
    </row>
    <row r="170" spans="3:7" ht="12.75">
      <c r="C170" s="13"/>
      <c r="D170" s="13"/>
      <c r="E170" s="13"/>
      <c r="F170" s="13"/>
      <c r="G170" s="15"/>
    </row>
    <row r="171" spans="3:7" ht="12.75">
      <c r="C171" s="13"/>
      <c r="D171" s="13"/>
      <c r="E171" s="13"/>
      <c r="F171" s="13"/>
      <c r="G171" s="15"/>
    </row>
    <row r="172" spans="3:7" ht="12.75">
      <c r="C172" s="13"/>
      <c r="D172" s="13"/>
      <c r="E172" s="13"/>
      <c r="F172" s="13"/>
      <c r="G172" s="15"/>
    </row>
    <row r="173" spans="3:7" ht="12.75">
      <c r="C173" s="13"/>
      <c r="D173" s="13"/>
      <c r="E173" s="13"/>
      <c r="F173" s="13"/>
      <c r="G173" s="15"/>
    </row>
    <row r="174" spans="1:7" ht="12.75">
      <c r="A174" s="2"/>
      <c r="C174" s="13"/>
      <c r="D174" s="13"/>
      <c r="E174" s="13"/>
      <c r="F174" s="13"/>
      <c r="G174" s="15"/>
    </row>
    <row r="175" spans="1:7" ht="12.75">
      <c r="A175" s="2"/>
      <c r="C175" s="13"/>
      <c r="D175" s="13"/>
      <c r="E175" s="13"/>
      <c r="F175" s="13"/>
      <c r="G175" s="15"/>
    </row>
    <row r="176" spans="1:7" ht="12.75">
      <c r="A176" s="2"/>
      <c r="C176" s="13"/>
      <c r="D176" s="13"/>
      <c r="E176" s="13"/>
      <c r="F176" s="13"/>
      <c r="G176" s="15"/>
    </row>
    <row r="177" spans="1:7" ht="12.75">
      <c r="A177" s="2"/>
      <c r="C177" s="13"/>
      <c r="D177" s="13"/>
      <c r="E177" s="13"/>
      <c r="F177" s="13"/>
      <c r="G177" s="15"/>
    </row>
    <row r="178" spans="1:7" ht="12.75">
      <c r="A178" s="2"/>
      <c r="C178" s="13"/>
      <c r="D178" s="13"/>
      <c r="E178" s="13"/>
      <c r="F178" s="13"/>
      <c r="G178" s="15"/>
    </row>
    <row r="179" spans="1:7" ht="12.75">
      <c r="A179" s="2"/>
      <c r="C179" s="13"/>
      <c r="D179" s="13"/>
      <c r="E179" s="13"/>
      <c r="F179" s="13"/>
      <c r="G179" s="15"/>
    </row>
    <row r="180" spans="1:7" ht="12.75">
      <c r="A180" s="2"/>
      <c r="C180" s="13"/>
      <c r="D180" s="13"/>
      <c r="E180" s="13"/>
      <c r="F180" s="13"/>
      <c r="G180" s="13"/>
    </row>
    <row r="181" spans="1:7" ht="12.75">
      <c r="A181" s="2"/>
      <c r="C181" s="13"/>
      <c r="D181" s="13"/>
      <c r="E181" s="13"/>
      <c r="F181" s="13"/>
      <c r="G181" s="13"/>
    </row>
    <row r="182" spans="1:7" ht="12.75">
      <c r="A182" s="2"/>
      <c r="C182" s="13"/>
      <c r="D182" s="13"/>
      <c r="E182" s="13"/>
      <c r="F182" s="13"/>
      <c r="G182" s="13"/>
    </row>
    <row r="183" spans="1:7" ht="12.75">
      <c r="A183" s="2"/>
      <c r="C183" s="13"/>
      <c r="D183" s="13"/>
      <c r="E183" s="13"/>
      <c r="F183" s="13"/>
      <c r="G183" s="13"/>
    </row>
    <row r="184" spans="1:7" ht="12.75">
      <c r="A184" s="2"/>
      <c r="C184" s="13"/>
      <c r="D184" s="13"/>
      <c r="E184" s="13"/>
      <c r="F184" s="13"/>
      <c r="G184" s="13"/>
    </row>
    <row r="185" spans="1:7" ht="12.75">
      <c r="A185" s="2"/>
      <c r="C185" s="13"/>
      <c r="D185" s="13"/>
      <c r="E185" s="13"/>
      <c r="F185" s="13"/>
      <c r="G185" s="13"/>
    </row>
    <row r="186" spans="1:7" ht="12.75">
      <c r="A186" s="2"/>
      <c r="C186" s="13"/>
      <c r="D186" s="13"/>
      <c r="E186" s="13"/>
      <c r="F186" s="13"/>
      <c r="G186" s="13"/>
    </row>
    <row r="187" spans="1:7" ht="12.75">
      <c r="A187" s="2"/>
      <c r="C187" s="13"/>
      <c r="D187" s="13"/>
      <c r="E187" s="13"/>
      <c r="F187" s="13"/>
      <c r="G187" s="13"/>
    </row>
    <row r="188" spans="1:7" ht="12.75">
      <c r="A188" s="2"/>
      <c r="C188" s="13"/>
      <c r="D188" s="13"/>
      <c r="E188" s="13"/>
      <c r="F188" s="13"/>
      <c r="G188" s="13"/>
    </row>
    <row r="189" spans="1:7" ht="12.75">
      <c r="A189" s="2"/>
      <c r="C189" s="13"/>
      <c r="D189" s="13"/>
      <c r="E189" s="13"/>
      <c r="F189" s="13"/>
      <c r="G189" s="13"/>
    </row>
    <row r="190" spans="1:7" ht="12.75">
      <c r="A190" s="2"/>
      <c r="C190" s="13"/>
      <c r="D190" s="13"/>
      <c r="E190" s="13"/>
      <c r="F190" s="13"/>
      <c r="G190" s="13"/>
    </row>
    <row r="191" spans="1:7" ht="12.75">
      <c r="A191" s="2"/>
      <c r="C191" s="13"/>
      <c r="D191" s="13"/>
      <c r="E191" s="13"/>
      <c r="F191" s="13"/>
      <c r="G191" s="13"/>
    </row>
  </sheetData>
  <sheetProtection/>
  <mergeCells count="1">
    <mergeCell ref="A8:G8"/>
  </mergeCells>
  <printOptions/>
  <pageMargins left="0.7086614173228347" right="0.03937007874015748" top="0" bottom="0" header="0.5118110236220472" footer="0.5118110236220472"/>
  <pageSetup horizontalDpi="600" verticalDpi="600" orientation="portrait" paperSize="9" scale="80" r:id="rId1"/>
  <ignoredErrors>
    <ignoredError sqref="D23:D25 C25 B29:F30 C28:F28 D27 D37:E40 D45:D48 D50:D52 D65:D67 D70:D72 B124:F124 B17 B125:D125 C126:D126 E125:F126 B116 E116 B20 E99:E101 C17:F21 E112:E114 E105 E109 D55:D62 B128:F128 B32:B34 C31:C34 D32:E34 F53 B99 C119:C120 D119:F120 B119:B120 C129 B129 D129:F129 B134:F135 F141 F156 B143:F143 B157:G164 B156:E156 G156 B141:E141 B130:F130 B137:F137 B136:F136 B140:F140 B139:F139 B142:F142 B150:G155 C123 B132:F132 B138:F138 B149:F149 B144:B145 C144:C145 B133:F133" numberStoredAsText="1"/>
    <ignoredError sqref="G49 G123 G12:G13 G14:G15 G16 G69 G104 G54 G80:G81 G108 G44 G98 G115 G74:G75 G26 G41:G42 G88 G111 G82 G127" unlockedFormula="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5" sqref="H5"/>
    </sheetView>
  </sheetViews>
  <sheetFormatPr defaultColWidth="9.140625" defaultRowHeight="12.75"/>
  <cols>
    <col min="8" max="9" width="9.140625" style="0" customWidth="1"/>
  </cols>
  <sheetData>
    <row r="1" ht="15">
      <c r="A1" s="1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sachapc</cp:lastModifiedBy>
  <cp:lastPrinted>2021-05-25T08:15:38Z</cp:lastPrinted>
  <dcterms:created xsi:type="dcterms:W3CDTF">2004-03-23T15:50:39Z</dcterms:created>
  <dcterms:modified xsi:type="dcterms:W3CDTF">2021-05-25T09:12:00Z</dcterms:modified>
  <cp:category/>
  <cp:version/>
  <cp:contentType/>
  <cp:contentStatus/>
</cp:coreProperties>
</file>