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<sst xmlns="http://schemas.openxmlformats.org/spreadsheetml/2006/main" count="571" uniqueCount="254">
  <si>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</si>
  <si>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</si>
  <si>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</si>
  <si>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</si>
  <si>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</si>
  <si>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</si>
  <si>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</si>
  <si>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>02 0 01 00000</t>
  </si>
  <si>
    <t>02 0 01 00460</t>
  </si>
  <si>
    <t>200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</si>
  <si>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</si>
  <si>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</si>
  <si>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</si>
  <si>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</si>
  <si>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</si>
  <si>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</si>
  <si>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</si>
  <si>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</si>
  <si>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</si>
  <si>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</si>
  <si>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</si>
  <si>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</si>
  <si>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</si>
  <si>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</si>
  <si>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</si>
  <si>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03 0 01 00490</t>
  </si>
  <si>
    <t>03 0 01 00800</t>
  </si>
  <si>
    <t>500</t>
  </si>
  <si>
    <t>540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</si>
  <si>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</si>
  <si>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</si>
  <si>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</si>
  <si>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</si>
  <si>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</si>
  <si>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</si>
  <si>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</si>
  <si>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</si>
  <si>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</si>
  <si>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</si>
  <si>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</si>
  <si>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</si>
  <si>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</si>
  <si>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</si>
  <si>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</si>
  <si>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</si>
  <si>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>09 0 01 00000</t>
  </si>
  <si>
    <t>09 0 01 00580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</si>
  <si>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</si>
  <si>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</si>
  <si>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</si>
  <si>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</si>
  <si>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</si>
  <si>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</si>
  <si>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</si>
  <si>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</si>
  <si>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</si>
  <si>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</si>
  <si>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>11 0 00 00810</t>
  </si>
  <si>
    <t>880</t>
  </si>
  <si>
    <t>11 1 00 00000</t>
  </si>
  <si>
    <t>11 1 01 00000</t>
  </si>
  <si>
    <t>11 1 01 00590</t>
  </si>
  <si>
    <t>100</t>
  </si>
  <si>
    <t>110</t>
  </si>
  <si>
    <t>11 1 01 00600</t>
  </si>
  <si>
    <t>610</t>
  </si>
  <si>
    <t>11 2 00 00000</t>
  </si>
  <si>
    <t>11 2 01 00000</t>
  </si>
  <si>
    <t>11 2 01 00590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</si>
  <si>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</si>
  <si>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</si>
  <si>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</si>
  <si>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</si>
  <si>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</si>
  <si>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</si>
  <si>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</si>
  <si>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</si>
  <si>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</si>
  <si>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</si>
  <si>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</si>
  <si>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</si>
  <si>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</si>
  <si>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</si>
  <si>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</si>
  <si>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</si>
  <si>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</si>
  <si>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</si>
  <si>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</si>
  <si>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</si>
  <si>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</si>
  <si>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</si>
  <si>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</si>
  <si>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</si>
  <si>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</si>
  <si>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>15 0 01 00000</t>
  </si>
  <si>
    <t>15 0 01 00630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</si>
  <si>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</si>
  <si>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</si>
  <si>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</si>
  <si>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</si>
  <si>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</si>
  <si>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</si>
  <si>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</si>
  <si>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</si>
  <si>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</si>
  <si>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>17 0 01 00000</t>
  </si>
  <si>
    <t>17 0 01 00700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</si>
  <si>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</si>
  <si>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</si>
  <si>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</si>
  <si>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</si>
  <si>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</si>
  <si>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</si>
  <si>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</si>
  <si>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</si>
  <si>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</si>
  <si>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</si>
  <si>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</si>
  <si>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</si>
  <si>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</si>
  <si>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</si>
  <si>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</si>
  <si>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</si>
  <si>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</si>
  <si>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</si>
  <si>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</si>
  <si>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</si>
  <si>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</si>
  <si>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</si>
  <si>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</si>
  <si>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</si>
  <si>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</si>
  <si>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</si>
  <si>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</si>
  <si>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21 0 00 00000</t>
  </si>
  <si>
    <t>21 0 01 00000</t>
  </si>
  <si>
    <t>21 0 01 00850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</si>
  <si>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</si>
  <si>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01 L5550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</si>
  <si>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</si>
  <si>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</si>
  <si>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</si>
  <si>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</si>
  <si>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</si>
  <si>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</si>
  <si>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</si>
  <si>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</si>
  <si>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</si>
  <si>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</si>
  <si>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</si>
  <si>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</si>
  <si>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</si>
  <si>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</si>
  <si>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</si>
  <si>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</si>
  <si>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капитального ремонта индивидуальных жилых домов инвалидов и участников Великой Отечественной войны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</si>
  <si>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</si>
  <si>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</si>
  <si>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</si>
  <si>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</si>
  <si>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</si>
  <si>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</si>
  <si>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</si>
  <si>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</si>
  <si>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</si>
  <si>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АДМИНИСТРАЦИЯ МУНИЦИПАЛЬНОГО ОБРАЗОВАНИЯ ГОРОДСКОЕ ПОСЕЛЕНИЕ "ГОРОД МАЛОЯРОСЛАВЕЦ" ВСЕГО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</si>
  <si>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</si>
  <si>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</si>
  <si>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</si>
  <si>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</si>
  <si>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</si>
  <si>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</si>
  <si>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</si>
  <si>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</si>
  <si>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</si>
  <si>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Исполнение мероприятий по реализации ("дорожной карты")</t>
  </si>
  <si>
    <t>Специальные расходы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</si>
  <si>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</si>
  <si>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</si>
  <si>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</si>
  <si>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</si>
  <si>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</si>
  <si>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</si>
  <si>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</si>
  <si>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</si>
  <si>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</si>
  <si>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</si>
  <si>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</si>
  <si>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</si>
  <si>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</si>
  <si>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</si>
  <si>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</si>
  <si>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</si>
  <si>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</si>
  <si>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</si>
  <si>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</si>
  <si>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МО ГП "Город Малоярославец"</t>
  </si>
  <si>
    <t>Поддержка малого и среднего предпринимательства</t>
  </si>
  <si>
    <t>Основное мероприятие "Осуществление мер поддержки и развития малого и среднего предпринимательства"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</si>
  <si>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</si>
  <si>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</si>
  <si>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</si>
  <si>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</si>
  <si>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Резервные средства</t>
  </si>
  <si>
    <t>Резервный фонд Администрации муниципального образования "Город Малоярославец"</t>
  </si>
  <si>
    <t>Основное мероприятие "Управление резервным фондом для исполнения расходных обязательств"</t>
  </si>
  <si>
    <t>Выполнение других обязательств государства</t>
  </si>
  <si>
    <t>Основное мероприятие "Выполнение других обязательств государства"</t>
  </si>
  <si>
    <t>Расходы на выплаты персоналу государственных (муниципальных) органов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</si>
  <si>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</si>
  <si>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</si>
  <si>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</si>
  <si>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</si>
  <si>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</si>
  <si>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</si>
  <si>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</si>
  <si>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</si>
  <si>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</si>
  <si>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</si>
  <si>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</si>
  <si>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</si>
  <si>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Организация и содержание мест захоронения</t>
  </si>
  <si>
    <t>Озеленение</t>
  </si>
  <si>
    <t>Уличное освещение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</si>
  <si>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</si>
  <si>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Проведение мероприятий в сфере туризма</t>
  </si>
  <si>
    <t>Основное мероприятие "Определение и поддержка приоритетных направлений туристской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</si>
  <si>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</si>
  <si>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</si>
  <si>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Оказание поддержки физкультурно-спортивным организациям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</si>
  <si>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</si>
  <si>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</si>
  <si>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</si>
  <si>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</si>
  <si>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 "Город Малоярославец" на 2018 год и   </t>
  </si>
  <si>
    <t xml:space="preserve">на плановый период 2019 и 2020 годов"   </t>
  </si>
  <si>
    <t>Глава муниципального образования                                                       О.А.Жукова</t>
  </si>
  <si>
    <t>Поправки                                          (+ -)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</si>
  <si>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</si>
  <si>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Основное мероприятие "Развитие физической культуры и спорта"</t>
  </si>
  <si>
    <t>Бюджетные ассигнования с учетом поправок
 на 2018 год</t>
  </si>
  <si>
    <t>Расходы, связанные с подготовкой и проведением выборов</t>
  </si>
  <si>
    <t>20 0 04 00870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</si>
  <si>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</si>
  <si>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</si>
  <si>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18 0 00 00000</t>
  </si>
  <si>
    <t>18 0 01 00000</t>
  </si>
  <si>
    <t>18 0 01 00880</t>
  </si>
  <si>
    <t xml:space="preserve">Бюджетные ассигнования на 2018 год утвержденные Решением Городской Думы № 266 от 21.12.2017 года </t>
  </si>
  <si>
    <t>Приложение № 3</t>
  </si>
  <si>
    <t>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</si>
  <si>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</si>
  <si>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18 0 01 00150</t>
  </si>
  <si>
    <t xml:space="preserve"> от 25 января 2018 года № 277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</si>
</sst>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7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2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3">
      <alignment/>
      <protection/>
    </xf>
    <xf numFmtId="0" fontId="36" fillId="0" borderId="1">
      <alignment horizontal="center" vertical="center" wrapText="1"/>
      <protection/>
    </xf>
    <xf numFmtId="0" fontId="36" fillId="0" borderId="2">
      <alignment/>
      <protection/>
    </xf>
    <xf numFmtId="0" fontId="36" fillId="0" borderId="1">
      <alignment horizontal="center" vertical="center" shrinkToFit="1"/>
      <protection/>
    </xf>
    <xf numFmtId="0" fontId="36" fillId="20" borderId="4">
      <alignment/>
      <protection/>
    </xf>
    <xf numFmtId="0" fontId="35" fillId="0" borderId="1">
      <alignment horizontal="left"/>
      <protection/>
    </xf>
    <xf numFmtId="4" fontId="35" fillId="21" borderId="1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1">
      <alignment horizontal="right" vertical="top" shrinkToFit="1"/>
      <protection/>
    </xf>
    <xf numFmtId="49" fontId="35" fillId="0" borderId="1">
      <alignment horizontal="left" vertical="top" wrapText="1"/>
      <protection/>
    </xf>
    <xf numFmtId="0" fontId="36" fillId="20" borderId="0">
      <alignment horizontal="left"/>
      <protection/>
    </xf>
    <xf numFmtId="4" fontId="36" fillId="0" borderId="2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6" fillId="0" borderId="0">
      <alignment/>
      <protection/>
    </xf>
    <xf numFmtId="0" fontId="2" fillId="33" borderId="0">
      <alignment/>
      <protection/>
    </xf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37" borderId="15" xfId="89" applyFont="1" applyFill="1" applyBorder="1" applyAlignment="1">
      <alignment horizontal="center" vertical="center" wrapText="1"/>
      <protection/>
    </xf>
    <xf numFmtId="0" fontId="3" fillId="37" borderId="16" xfId="89" applyFont="1" applyFill="1" applyBorder="1" applyAlignment="1">
      <alignment/>
      <protection/>
    </xf>
    <xf numFmtId="0" fontId="5" fillId="37" borderId="16" xfId="89" applyFont="1" applyFill="1" applyBorder="1" applyAlignment="1">
      <alignment horizontal="right"/>
      <protection/>
    </xf>
    <xf numFmtId="49" fontId="55" fillId="0" borderId="1" xfId="45" applyNumberFormat="1" applyFont="1" applyBorder="1" applyAlignment="1" applyProtection="1">
      <alignment horizontal="left" vertical="top" wrapText="1"/>
      <protection/>
    </xf>
    <xf numFmtId="49" fontId="55" fillId="0" borderId="1" xfId="49" applyNumberFormat="1" applyFont="1" applyFill="1" applyAlignment="1" applyProtection="1">
      <alignment horizontal="center" vertical="top" wrapText="1"/>
      <protection/>
    </xf>
    <xf numFmtId="0" fontId="4" fillId="37" borderId="17" xfId="89" applyFont="1" applyFill="1" applyBorder="1" applyAlignment="1">
      <alignment horizontal="center" vertical="center" shrinkToFit="1"/>
      <protection/>
    </xf>
    <xf numFmtId="49" fontId="4" fillId="37" borderId="17" xfId="89" applyNumberFormat="1" applyFont="1" applyFill="1" applyBorder="1" applyAlignment="1">
      <alignment horizontal="left" vertical="center" wrapText="1" shrinkToFit="1"/>
      <protection/>
    </xf>
    <xf numFmtId="4" fontId="55" fillId="35" borderId="18" xfId="57" applyNumberFormat="1" applyFont="1" applyFill="1" applyBorder="1" applyAlignment="1" applyProtection="1">
      <alignment horizontal="right" vertical="top" shrinkToFit="1"/>
      <protection/>
    </xf>
    <xf numFmtId="49" fontId="56" fillId="0" borderId="19" xfId="44" applyNumberFormat="1" applyFont="1" applyBorder="1" applyAlignment="1" applyProtection="1">
      <alignment horizontal="left" vertical="top" wrapText="1"/>
      <protection/>
    </xf>
    <xf numFmtId="49" fontId="56" fillId="0" borderId="19" xfId="48" applyNumberFormat="1" applyFont="1" applyFill="1" applyBorder="1" applyAlignment="1" applyProtection="1">
      <alignment horizontal="center" vertical="top" wrapText="1"/>
      <protection/>
    </xf>
    <xf numFmtId="4" fontId="56" fillId="0" borderId="20" xfId="56" applyNumberFormat="1" applyFont="1" applyBorder="1" applyAlignment="1" applyProtection="1">
      <alignment horizontal="right" vertical="top" shrinkToFit="1"/>
      <protection/>
    </xf>
    <xf numFmtId="49" fontId="55" fillId="0" borderId="1" xfId="45" applyNumberFormat="1" applyFont="1" applyBorder="1" applyAlignment="1" applyProtection="1">
      <alignment horizontal="left" vertical="top" wrapText="1"/>
      <protection/>
    </xf>
    <xf numFmtId="49" fontId="55" fillId="0" borderId="1" xfId="49" applyNumberFormat="1" applyFont="1" applyFill="1" applyAlignment="1" applyProtection="1">
      <alignment horizontal="center" vertical="top" wrapText="1"/>
      <protection/>
    </xf>
    <xf numFmtId="4" fontId="55" fillId="35" borderId="18" xfId="57" applyNumberFormat="1" applyFont="1" applyFill="1" applyBorder="1" applyAlignment="1" applyProtection="1">
      <alignment horizontal="right" vertical="top" shrinkToFit="1"/>
      <protection/>
    </xf>
    <xf numFmtId="4" fontId="7" fillId="35" borderId="17" xfId="0" applyNumberFormat="1" applyFont="1" applyFill="1" applyBorder="1" applyAlignment="1">
      <alignment vertical="top"/>
    </xf>
    <xf numFmtId="49" fontId="56" fillId="0" borderId="1" xfId="44" applyNumberFormat="1" applyFont="1" applyBorder="1" applyAlignment="1" applyProtection="1">
      <alignment horizontal="left" vertical="top" wrapTex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" fontId="56" fillId="0" borderId="18" xfId="56" applyNumberFormat="1" applyFont="1" applyBorder="1" applyAlignment="1" applyProtection="1">
      <alignment horizontal="right" vertical="top" shrinkToFit="1"/>
      <protection/>
    </xf>
    <xf numFmtId="4" fontId="8" fillId="0" borderId="17" xfId="0" applyNumberFormat="1" applyFont="1" applyBorder="1" applyAlignment="1">
      <alignment vertical="top"/>
    </xf>
    <xf numFmtId="49" fontId="56" fillId="0" borderId="1" xfId="45" applyNumberFormat="1" applyFont="1" applyBorder="1" applyAlignment="1" applyProtection="1">
      <alignment horizontal="left" vertical="top" wrapText="1"/>
      <protection/>
    </xf>
    <xf numFmtId="49" fontId="56" fillId="0" borderId="1" xfId="49" applyNumberFormat="1" applyFont="1" applyFill="1" applyAlignment="1" applyProtection="1">
      <alignment horizontal="center" vertical="top" wrapText="1"/>
      <protection/>
    </xf>
    <xf numFmtId="4" fontId="56" fillId="0" borderId="18" xfId="57" applyNumberFormat="1" applyFont="1" applyBorder="1" applyAlignment="1" applyProtection="1">
      <alignment horizontal="right" vertical="top" shrinkToFit="1"/>
      <protection/>
    </xf>
    <xf numFmtId="4" fontId="4" fillId="37" borderId="21" xfId="89" applyNumberFormat="1" applyFont="1" applyFill="1" applyBorder="1" applyAlignment="1">
      <alignment horizontal="right" vertical="top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right" vertical="center"/>
    </xf>
    <xf numFmtId="0" fontId="5" fillId="37" borderId="22" xfId="89" applyFont="1" applyFill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 wrapText="1"/>
    </xf>
    <xf numFmtId="0" fontId="5" fillId="37" borderId="17" xfId="89" applyFont="1" applyFill="1" applyBorder="1" applyAlignment="1">
      <alignment horizontal="center" vertical="center" wrapText="1"/>
      <protection/>
    </xf>
    <xf numFmtId="49" fontId="56" fillId="0" borderId="1" xfId="52" applyNumberFormat="1" applyFont="1" applyFill="1" applyBorder="1" applyAlignment="1" applyProtection="1">
      <alignment horizontal="left" vertical="top" wrapText="1"/>
      <protection/>
    </xf>
    <xf numFmtId="49" fontId="55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Font="1" applyAlignment="1" applyProtection="1">
      <alignment horizontal="center" vertical="top" wrapText="1"/>
      <protection/>
    </xf>
    <xf numFmtId="49" fontId="56" fillId="0" borderId="18" xfId="58" applyFont="1" applyBorder="1" applyAlignment="1" applyProtection="1">
      <alignment horizontal="center" vertical="top" wrapText="1"/>
      <protection/>
    </xf>
    <xf numFmtId="4" fontId="8" fillId="0" borderId="17" xfId="60" applyNumberFormat="1" applyFont="1" applyFill="1" applyBorder="1" applyAlignment="1" applyProtection="1">
      <alignment horizontal="right" vertical="top" shrinkToFit="1"/>
      <protection/>
    </xf>
    <xf numFmtId="4" fontId="7" fillId="0" borderId="17" xfId="60" applyNumberFormat="1" applyFont="1" applyFill="1" applyBorder="1" applyAlignment="1" applyProtection="1">
      <alignment horizontal="right" vertical="top" shrinkToFit="1"/>
      <protection/>
    </xf>
    <xf numFmtId="49" fontId="55" fillId="0" borderId="1" xfId="58" applyFont="1" applyAlignment="1" applyProtection="1">
      <alignment horizontal="center" vertical="top" wrapText="1"/>
      <protection/>
    </xf>
    <xf numFmtId="49" fontId="55" fillId="0" borderId="18" xfId="58" applyFont="1" applyBorder="1" applyAlignment="1" applyProtection="1">
      <alignment horizontal="center" vertical="top" wrapText="1"/>
      <protection/>
    </xf>
    <xf numFmtId="4" fontId="7" fillId="35" borderId="17" xfId="60" applyNumberFormat="1" applyFont="1" applyFill="1" applyBorder="1" applyAlignment="1" applyProtection="1">
      <alignment horizontal="right" vertical="top" shrinkToFit="1"/>
      <protection/>
    </xf>
    <xf numFmtId="11" fontId="56" fillId="33" borderId="1" xfId="0" applyNumberFormat="1" applyFont="1" applyFill="1" applyBorder="1" applyAlignment="1">
      <alignment horizontal="left" vertical="top" wrapText="1"/>
    </xf>
    <xf numFmtId="49" fontId="56" fillId="33" borderId="1" xfId="0" applyNumberFormat="1" applyFont="1" applyFill="1" applyBorder="1" applyAlignment="1">
      <alignment horizontal="left" vertical="top" wrapText="1"/>
    </xf>
    <xf numFmtId="4" fontId="56" fillId="0" borderId="18" xfId="57" applyNumberFormat="1" applyFont="1" applyFill="1" applyBorder="1" applyAlignment="1" applyProtection="1">
      <alignment horizontal="right" vertical="top" shrinkToFit="1"/>
      <protection/>
    </xf>
    <xf numFmtId="49" fontId="56" fillId="0" borderId="1" xfId="58" applyNumberFormat="1" applyFont="1" applyAlignment="1" applyProtection="1">
      <alignment horizontal="center" vertical="top" wrapText="1"/>
      <protection locked="0"/>
    </xf>
    <xf numFmtId="49" fontId="55" fillId="0" borderId="1" xfId="58" applyNumberFormat="1" applyFont="1" applyAlignment="1" applyProtection="1">
      <alignment horizontal="center" vertical="top" wrapText="1"/>
      <protection locked="0"/>
    </xf>
    <xf numFmtId="49" fontId="55" fillId="0" borderId="1" xfId="58" applyFont="1" applyAlignment="1" applyProtection="1">
      <alignment horizontal="center" vertical="top" wrapText="1"/>
      <protection/>
    </xf>
    <xf numFmtId="4" fontId="56" fillId="0" borderId="17" xfId="57" applyNumberFormat="1" applyFont="1" applyFill="1" applyBorder="1" applyAlignment="1" applyProtection="1">
      <alignment horizontal="right" vertical="top" shrinkToFit="1"/>
      <protection/>
    </xf>
    <xf numFmtId="4" fontId="4" fillId="37" borderId="17" xfId="89" applyNumberFormat="1" applyFont="1" applyFill="1" applyBorder="1" applyAlignment="1">
      <alignment horizontal="right" vertical="top" shrinkToFit="1"/>
      <protection/>
    </xf>
    <xf numFmtId="4" fontId="8" fillId="0" borderId="21" xfId="0" applyNumberFormat="1" applyFont="1" applyBorder="1" applyAlignment="1">
      <alignment vertical="top"/>
    </xf>
    <xf numFmtId="4" fontId="7" fillId="35" borderId="21" xfId="0" applyNumberFormat="1" applyFont="1" applyFill="1" applyBorder="1" applyAlignment="1">
      <alignment vertical="top"/>
    </xf>
    <xf numFmtId="4" fontId="8" fillId="0" borderId="21" xfId="60" applyNumberFormat="1" applyFont="1" applyFill="1" applyBorder="1" applyAlignment="1" applyProtection="1">
      <alignment horizontal="right" vertical="top" shrinkToFit="1"/>
      <protection/>
    </xf>
    <xf numFmtId="4" fontId="7" fillId="0" borderId="21" xfId="60" applyNumberFormat="1" applyFont="1" applyFill="1" applyBorder="1" applyAlignment="1" applyProtection="1">
      <alignment horizontal="right" vertical="top" shrinkToFit="1"/>
      <protection/>
    </xf>
    <xf numFmtId="4" fontId="0" fillId="35" borderId="21" xfId="0" applyNumberFormat="1" applyFill="1" applyBorder="1" applyAlignment="1">
      <alignment vertical="top"/>
    </xf>
    <xf numFmtId="4" fontId="56" fillId="0" borderId="17" xfId="57" applyNumberFormat="1" applyFont="1" applyBorder="1" applyAlignment="1" applyProtection="1">
      <alignment horizontal="right" vertical="top" shrinkToFit="1"/>
      <protection/>
    </xf>
    <xf numFmtId="49" fontId="56" fillId="0" borderId="1" xfId="0" applyNumberFormat="1" applyFont="1" applyFill="1" applyBorder="1" applyAlignment="1">
      <alignment horizontal="left" vertical="top" wrapText="1"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4" fontId="56" fillId="0" borderId="23" xfId="57" applyNumberFormat="1" applyFont="1" applyFill="1" applyBorder="1" applyAlignment="1" applyProtection="1">
      <alignment horizontal="right" vertical="top" shrinkToFit="1"/>
      <protection/>
    </xf>
    <xf numFmtId="4" fontId="56" fillId="0" borderId="22" xfId="57" applyNumberFormat="1" applyFont="1" applyFill="1" applyBorder="1" applyAlignment="1" applyProtection="1">
      <alignment horizontal="right" vertical="top" shrinkToFit="1"/>
      <protection/>
    </xf>
    <xf numFmtId="4" fontId="56" fillId="0" borderId="20" xfId="57" applyNumberFormat="1" applyFont="1" applyBorder="1" applyAlignment="1" applyProtection="1">
      <alignment horizontal="right" vertical="top" shrinkToFit="1"/>
      <protection/>
    </xf>
    <xf numFmtId="4" fontId="8" fillId="0" borderId="24" xfId="0" applyNumberFormat="1" applyFont="1" applyBorder="1" applyAlignment="1">
      <alignment vertical="top"/>
    </xf>
    <xf numFmtId="4" fontId="8" fillId="0" borderId="25" xfId="0" applyNumberFormat="1" applyFont="1" applyBorder="1" applyAlignment="1">
      <alignment vertical="top"/>
    </xf>
    <xf numFmtId="4" fontId="55" fillId="35" borderId="17" xfId="57" applyNumberFormat="1" applyFont="1" applyFill="1" applyBorder="1" applyAlignment="1" applyProtection="1">
      <alignment horizontal="right" vertical="top" shrinkToFit="1"/>
      <protection/>
    </xf>
    <xf numFmtId="4" fontId="56" fillId="0" borderId="17" xfId="56" applyNumberFormat="1" applyFont="1" applyBorder="1" applyAlignment="1" applyProtection="1">
      <alignment horizontal="right" vertical="top" shrinkToFit="1"/>
      <protection/>
    </xf>
    <xf numFmtId="0" fontId="1" fillId="37" borderId="0" xfId="89" applyNumberFormat="1" applyFont="1" applyFill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Лист1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="115" zoomScaleNormal="115" zoomScalePageLayoutView="0" workbookViewId="0" topLeftCell="A1">
      <selection activeCell="F8" sqref="F8"/>
    </sheetView>
  </sheetViews>
  <sheetFormatPr defaultColWidth="9.125" defaultRowHeight="12.75"/>
  <cols>
    <col min="1" max="1" width="48.25390625" style="0" customWidth="1"/>
    <col min="2" max="2" width="14.25390625" style="0" customWidth="1"/>
    <col min="3" max="3" width="10.625" style="0" customWidth="1"/>
    <col min="4" max="4" width="15.75390625" style="0" customWidth="1"/>
    <col min="5" max="5" width="16.00390625" style="0" customWidth="1"/>
    <col min="6" max="6" width="15.00390625" style="0" customWidth="1"/>
  </cols>
  <sheetData>
    <row r="1" ht="12.75">
      <c r="F1" s="24" t="s">
        <v>249</v>
      </c>
    </row>
    <row r="2" ht="12.75">
      <c r="F2" s="24" t="s">
        <v>230</v>
      </c>
    </row>
    <row r="3" ht="12.75">
      <c r="F3" s="24" t="s">
        <v>231</v>
      </c>
    </row>
    <row r="4" ht="12.75">
      <c r="F4" s="24" t="s">
        <v>232</v>
      </c>
    </row>
    <row r="5" ht="12.75">
      <c r="F5" s="24" t="s">
        <v>233</v>
      </c>
    </row>
    <row r="6" ht="12.75">
      <c r="F6" s="24" t="s">
        <v>234</v>
      </c>
    </row>
    <row r="7" ht="12.75">
      <c r="F7" s="24" t="s">
        <v>235</v>
      </c>
    </row>
    <row r="8" ht="12.75">
      <c r="F8" s="25" t="s">
        <v>253</v>
      </c>
    </row>
    <row r="9" ht="12.75">
      <c r="F9" s="26"/>
    </row>
    <row r="10" ht="12.75">
      <c r="F10" s="27" t="s">
        <v>236</v>
      </c>
    </row>
    <row r="12" spans="1:6" ht="66.75" customHeight="1" hidden="1">
      <c r="A12" s="63" t="s">
        <v>4</v>
      </c>
      <c r="B12" s="63"/>
      <c r="C12" s="63"/>
      <c r="D12" s="63"/>
      <c r="E12" s="63"/>
      <c r="F12" s="63"/>
    </row>
    <row r="13" spans="1:6" ht="59.25" customHeight="1">
      <c r="A13" s="63" t="s">
        <v>4</v>
      </c>
      <c r="B13" s="63"/>
      <c r="C13" s="63"/>
      <c r="D13" s="63"/>
      <c r="E13" s="63"/>
      <c r="F13" s="63"/>
    </row>
    <row r="14" spans="1:6" ht="14.25" customHeight="1">
      <c r="A14" s="2"/>
      <c r="B14" s="2"/>
      <c r="C14" s="2"/>
      <c r="D14" s="3"/>
      <c r="F14" s="3" t="s">
        <v>0</v>
      </c>
    </row>
    <row r="15" spans="1:6" ht="128.25" customHeight="1">
      <c r="A15" s="1" t="s">
        <v>1</v>
      </c>
      <c r="B15" s="1" t="s">
        <v>2</v>
      </c>
      <c r="C15" s="1" t="s">
        <v>3</v>
      </c>
      <c r="D15" s="28" t="s">
        <v>248</v>
      </c>
      <c r="E15" s="29" t="s">
        <v>237</v>
      </c>
      <c r="F15" s="30" t="s">
        <v>240</v>
      </c>
    </row>
    <row r="16" spans="1:6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</row>
    <row r="17" spans="1:6" ht="40.5" customHeight="1">
      <c r="A17" s="7" t="s">
        <v>165</v>
      </c>
      <c r="B17" s="6"/>
      <c r="C17" s="6"/>
      <c r="D17" s="23">
        <f>D18+D27+D48+D53+D58+D63+D72+D77+D115+D120+D128+D133+D138+D154+D159+D167+D172+D228</f>
        <v>161064713</v>
      </c>
      <c r="E17" s="23">
        <f>E18+E27+E48+E53+E58+E63+E72+E77+E115+E120+E128+E133+E138+E154+E159+E167+E172+E228</f>
        <v>32872000</v>
      </c>
      <c r="F17" s="47">
        <f>F18+F27+F48+F53+F58+F63+F72+F77+F115+F120+F128+F133+F138+F154+F159+F167+F172+F228</f>
        <v>193936713</v>
      </c>
    </row>
    <row r="18" spans="1:6" ht="42.75" customHeight="1">
      <c r="A18" s="9" t="s">
        <v>5</v>
      </c>
      <c r="B18" s="10" t="s">
        <v>6</v>
      </c>
      <c r="C18" s="10"/>
      <c r="D18" s="11">
        <v>500000</v>
      </c>
      <c r="E18" s="48">
        <f>E19+E23</f>
        <v>0</v>
      </c>
      <c r="F18" s="19">
        <f>F19+F23</f>
        <v>500000</v>
      </c>
    </row>
    <row r="19" spans="1:6" ht="29.25" customHeight="1">
      <c r="A19" s="20" t="s">
        <v>139</v>
      </c>
      <c r="B19" s="21" t="s">
        <v>7</v>
      </c>
      <c r="C19" s="21"/>
      <c r="D19" s="22">
        <v>350000</v>
      </c>
      <c r="E19" s="48">
        <f aca="true" t="shared" si="0" ref="E19:F21">E20</f>
        <v>0</v>
      </c>
      <c r="F19" s="19">
        <f t="shared" si="0"/>
        <v>350000</v>
      </c>
    </row>
    <row r="20" spans="1:6" ht="54.75" customHeight="1">
      <c r="A20" s="20" t="s">
        <v>140</v>
      </c>
      <c r="B20" s="21" t="s">
        <v>8</v>
      </c>
      <c r="C20" s="21"/>
      <c r="D20" s="22">
        <v>350000</v>
      </c>
      <c r="E20" s="48">
        <f t="shared" si="0"/>
        <v>0</v>
      </c>
      <c r="F20" s="19">
        <f t="shared" si="0"/>
        <v>350000</v>
      </c>
    </row>
    <row r="21" spans="1:6" ht="25.5">
      <c r="A21" s="20" t="s">
        <v>141</v>
      </c>
      <c r="B21" s="21" t="s">
        <v>8</v>
      </c>
      <c r="C21" s="21" t="s">
        <v>9</v>
      </c>
      <c r="D21" s="22">
        <v>350000</v>
      </c>
      <c r="E21" s="48">
        <f t="shared" si="0"/>
        <v>0</v>
      </c>
      <c r="F21" s="19">
        <f t="shared" si="0"/>
        <v>350000</v>
      </c>
    </row>
    <row r="22" spans="1:6" ht="25.5">
      <c r="A22" s="12" t="s">
        <v>142</v>
      </c>
      <c r="B22" s="13" t="s">
        <v>8</v>
      </c>
      <c r="C22" s="13" t="s">
        <v>10</v>
      </c>
      <c r="D22" s="14">
        <v>350000</v>
      </c>
      <c r="E22" s="49"/>
      <c r="F22" s="15">
        <f>D22+E22</f>
        <v>350000</v>
      </c>
    </row>
    <row r="23" spans="1:6" ht="25.5">
      <c r="A23" s="20" t="s">
        <v>143</v>
      </c>
      <c r="B23" s="21" t="s">
        <v>11</v>
      </c>
      <c r="C23" s="21"/>
      <c r="D23" s="22">
        <v>150000</v>
      </c>
      <c r="E23" s="48">
        <f aca="true" t="shared" si="1" ref="E23:F25">E24</f>
        <v>0</v>
      </c>
      <c r="F23" s="19">
        <f t="shared" si="1"/>
        <v>150000</v>
      </c>
    </row>
    <row r="24" spans="1:6" ht="12.75">
      <c r="A24" s="20" t="s">
        <v>144</v>
      </c>
      <c r="B24" s="21" t="s">
        <v>12</v>
      </c>
      <c r="C24" s="21"/>
      <c r="D24" s="22">
        <v>150000</v>
      </c>
      <c r="E24" s="48">
        <f t="shared" si="1"/>
        <v>0</v>
      </c>
      <c r="F24" s="19">
        <f t="shared" si="1"/>
        <v>150000</v>
      </c>
    </row>
    <row r="25" spans="1:6" ht="25.5">
      <c r="A25" s="20" t="s">
        <v>145</v>
      </c>
      <c r="B25" s="21" t="s">
        <v>12</v>
      </c>
      <c r="C25" s="21" t="s">
        <v>13</v>
      </c>
      <c r="D25" s="22">
        <v>150000</v>
      </c>
      <c r="E25" s="48">
        <f t="shared" si="1"/>
        <v>0</v>
      </c>
      <c r="F25" s="19">
        <f t="shared" si="1"/>
        <v>150000</v>
      </c>
    </row>
    <row r="26" spans="1:6" ht="30.75" customHeight="1">
      <c r="A26" s="12" t="s">
        <v>146</v>
      </c>
      <c r="B26" s="13" t="s">
        <v>12</v>
      </c>
      <c r="C26" s="13" t="s">
        <v>14</v>
      </c>
      <c r="D26" s="14">
        <v>150000</v>
      </c>
      <c r="E26" s="49"/>
      <c r="F26" s="15">
        <f>D26+E26</f>
        <v>150000</v>
      </c>
    </row>
    <row r="27" spans="1:6" ht="38.25">
      <c r="A27" s="16" t="s">
        <v>15</v>
      </c>
      <c r="B27" s="17" t="s">
        <v>16</v>
      </c>
      <c r="C27" s="17"/>
      <c r="D27" s="18">
        <v>2850000</v>
      </c>
      <c r="E27" s="48">
        <f>E28+E44</f>
        <v>0</v>
      </c>
      <c r="F27" s="19">
        <f>F28+F44</f>
        <v>2850000</v>
      </c>
    </row>
    <row r="28" spans="1:6" ht="25.5">
      <c r="A28" s="20" t="s">
        <v>147</v>
      </c>
      <c r="B28" s="21" t="s">
        <v>17</v>
      </c>
      <c r="C28" s="21"/>
      <c r="D28" s="22">
        <v>2350000</v>
      </c>
      <c r="E28" s="48">
        <f>E29+E35+E39+E41</f>
        <v>0</v>
      </c>
      <c r="F28" s="19">
        <f>F29+F35+F39+F41</f>
        <v>2350000</v>
      </c>
    </row>
    <row r="29" spans="1:6" ht="12.75">
      <c r="A29" s="20" t="s">
        <v>148</v>
      </c>
      <c r="B29" s="21" t="s">
        <v>18</v>
      </c>
      <c r="C29" s="21"/>
      <c r="D29" s="22">
        <v>850000</v>
      </c>
      <c r="E29" s="48">
        <f>E30+E33</f>
        <v>0</v>
      </c>
      <c r="F29" s="19">
        <f>F30+F33</f>
        <v>850000</v>
      </c>
    </row>
    <row r="30" spans="1:6" ht="12.75">
      <c r="A30" s="20" t="s">
        <v>149</v>
      </c>
      <c r="B30" s="21" t="s">
        <v>18</v>
      </c>
      <c r="C30" s="21" t="s">
        <v>19</v>
      </c>
      <c r="D30" s="22">
        <v>500000</v>
      </c>
      <c r="E30" s="48">
        <f>E31+E32</f>
        <v>0</v>
      </c>
      <c r="F30" s="19">
        <f>F31+F32</f>
        <v>500000</v>
      </c>
    </row>
    <row r="31" spans="1:6" ht="19.5" customHeight="1">
      <c r="A31" s="12" t="s">
        <v>150</v>
      </c>
      <c r="B31" s="13" t="s">
        <v>18</v>
      </c>
      <c r="C31" s="13" t="s">
        <v>20</v>
      </c>
      <c r="D31" s="14">
        <v>300000</v>
      </c>
      <c r="E31" s="49"/>
      <c r="F31" s="15">
        <f>D31+E31</f>
        <v>300000</v>
      </c>
    </row>
    <row r="32" spans="1:6" ht="12.75">
      <c r="A32" s="12" t="s">
        <v>151</v>
      </c>
      <c r="B32" s="13" t="s">
        <v>18</v>
      </c>
      <c r="C32" s="13" t="s">
        <v>21</v>
      </c>
      <c r="D32" s="14">
        <v>200000</v>
      </c>
      <c r="E32" s="49"/>
      <c r="F32" s="15">
        <f>D32+E32</f>
        <v>200000</v>
      </c>
    </row>
    <row r="33" spans="1:6" ht="25.5">
      <c r="A33" s="20" t="s">
        <v>145</v>
      </c>
      <c r="B33" s="21" t="s">
        <v>18</v>
      </c>
      <c r="C33" s="21" t="s">
        <v>13</v>
      </c>
      <c r="D33" s="22">
        <v>350000</v>
      </c>
      <c r="E33" s="48">
        <f>E34</f>
        <v>0</v>
      </c>
      <c r="F33" s="19">
        <f>F34</f>
        <v>350000</v>
      </c>
    </row>
    <row r="34" spans="1:6" ht="30.75" customHeight="1">
      <c r="A34" s="12" t="s">
        <v>146</v>
      </c>
      <c r="B34" s="13" t="s">
        <v>18</v>
      </c>
      <c r="C34" s="13" t="s">
        <v>14</v>
      </c>
      <c r="D34" s="14">
        <v>350000</v>
      </c>
      <c r="E34" s="49"/>
      <c r="F34" s="15">
        <f>D34+E34</f>
        <v>350000</v>
      </c>
    </row>
    <row r="35" spans="1:6" ht="25.5">
      <c r="A35" s="20" t="s">
        <v>152</v>
      </c>
      <c r="B35" s="21" t="s">
        <v>22</v>
      </c>
      <c r="C35" s="21"/>
      <c r="D35" s="22">
        <v>400000</v>
      </c>
      <c r="E35" s="48">
        <f>E36</f>
        <v>0</v>
      </c>
      <c r="F35" s="19">
        <f>F36</f>
        <v>400000</v>
      </c>
    </row>
    <row r="36" spans="1:6" ht="12.75">
      <c r="A36" s="20" t="s">
        <v>153</v>
      </c>
      <c r="B36" s="21" t="s">
        <v>22</v>
      </c>
      <c r="C36" s="21" t="s">
        <v>23</v>
      </c>
      <c r="D36" s="22">
        <v>400000</v>
      </c>
      <c r="E36" s="48">
        <f>E37</f>
        <v>0</v>
      </c>
      <c r="F36" s="19">
        <f>F37</f>
        <v>400000</v>
      </c>
    </row>
    <row r="37" spans="1:6" ht="51">
      <c r="A37" s="12" t="s">
        <v>154</v>
      </c>
      <c r="B37" s="13" t="s">
        <v>22</v>
      </c>
      <c r="C37" s="13" t="s">
        <v>24</v>
      </c>
      <c r="D37" s="14">
        <v>400000</v>
      </c>
      <c r="E37" s="49"/>
      <c r="F37" s="15">
        <f>D37+E37</f>
        <v>400000</v>
      </c>
    </row>
    <row r="38" spans="1:6" ht="38.25">
      <c r="A38" s="20" t="s">
        <v>155</v>
      </c>
      <c r="B38" s="21" t="s">
        <v>25</v>
      </c>
      <c r="C38" s="21"/>
      <c r="D38" s="22">
        <v>100000</v>
      </c>
      <c r="E38" s="48">
        <f>E39</f>
        <v>0</v>
      </c>
      <c r="F38" s="19">
        <f>F39</f>
        <v>100000</v>
      </c>
    </row>
    <row r="39" spans="1:6" ht="12.75">
      <c r="A39" s="20" t="s">
        <v>149</v>
      </c>
      <c r="B39" s="21" t="s">
        <v>25</v>
      </c>
      <c r="C39" s="21" t="s">
        <v>19</v>
      </c>
      <c r="D39" s="22">
        <v>100000</v>
      </c>
      <c r="E39" s="48">
        <f>E40</f>
        <v>0</v>
      </c>
      <c r="F39" s="19">
        <f>F40</f>
        <v>100000</v>
      </c>
    </row>
    <row r="40" spans="1:6" ht="12.75">
      <c r="A40" s="12" t="s">
        <v>151</v>
      </c>
      <c r="B40" s="13" t="s">
        <v>25</v>
      </c>
      <c r="C40" s="13" t="s">
        <v>21</v>
      </c>
      <c r="D40" s="14">
        <v>100000</v>
      </c>
      <c r="E40" s="49"/>
      <c r="F40" s="15">
        <f>D40+E40</f>
        <v>100000</v>
      </c>
    </row>
    <row r="41" spans="1:6" ht="38.25">
      <c r="A41" s="20" t="s">
        <v>156</v>
      </c>
      <c r="B41" s="21" t="s">
        <v>26</v>
      </c>
      <c r="C41" s="21"/>
      <c r="D41" s="22">
        <v>1000000</v>
      </c>
      <c r="E41" s="48">
        <f>E42</f>
        <v>0</v>
      </c>
      <c r="F41" s="19">
        <f>F42</f>
        <v>1000000</v>
      </c>
    </row>
    <row r="42" spans="1:6" ht="12.75">
      <c r="A42" s="20" t="s">
        <v>157</v>
      </c>
      <c r="B42" s="21" t="s">
        <v>26</v>
      </c>
      <c r="C42" s="21" t="s">
        <v>27</v>
      </c>
      <c r="D42" s="22">
        <v>1000000</v>
      </c>
      <c r="E42" s="48">
        <f>E43</f>
        <v>0</v>
      </c>
      <c r="F42" s="19">
        <f>F43</f>
        <v>1000000</v>
      </c>
    </row>
    <row r="43" spans="1:6" ht="12.75">
      <c r="A43" s="12" t="s">
        <v>158</v>
      </c>
      <c r="B43" s="13" t="s">
        <v>26</v>
      </c>
      <c r="C43" s="13" t="s">
        <v>28</v>
      </c>
      <c r="D43" s="14">
        <v>1000000</v>
      </c>
      <c r="E43" s="49"/>
      <c r="F43" s="15">
        <f>D43+E43</f>
        <v>1000000</v>
      </c>
    </row>
    <row r="44" spans="1:6" ht="25.5">
      <c r="A44" s="20" t="s">
        <v>159</v>
      </c>
      <c r="B44" s="21" t="s">
        <v>29</v>
      </c>
      <c r="C44" s="21"/>
      <c r="D44" s="22">
        <v>500000</v>
      </c>
      <c r="E44" s="48">
        <f aca="true" t="shared" si="2" ref="E44:F46">E45</f>
        <v>0</v>
      </c>
      <c r="F44" s="19">
        <f t="shared" si="2"/>
        <v>500000</v>
      </c>
    </row>
    <row r="45" spans="1:6" ht="25.5">
      <c r="A45" s="20" t="s">
        <v>160</v>
      </c>
      <c r="B45" s="21" t="s">
        <v>30</v>
      </c>
      <c r="C45" s="21"/>
      <c r="D45" s="22">
        <v>500000</v>
      </c>
      <c r="E45" s="48">
        <f t="shared" si="2"/>
        <v>0</v>
      </c>
      <c r="F45" s="19">
        <f t="shared" si="2"/>
        <v>500000</v>
      </c>
    </row>
    <row r="46" spans="1:6" ht="12.75">
      <c r="A46" s="20" t="s">
        <v>149</v>
      </c>
      <c r="B46" s="21" t="s">
        <v>30</v>
      </c>
      <c r="C46" s="21" t="s">
        <v>19</v>
      </c>
      <c r="D46" s="22">
        <v>500000</v>
      </c>
      <c r="E46" s="48">
        <f t="shared" si="2"/>
        <v>0</v>
      </c>
      <c r="F46" s="19">
        <f t="shared" si="2"/>
        <v>500000</v>
      </c>
    </row>
    <row r="47" spans="1:6" ht="25.5">
      <c r="A47" s="12" t="s">
        <v>150</v>
      </c>
      <c r="B47" s="13" t="s">
        <v>30</v>
      </c>
      <c r="C47" s="13" t="s">
        <v>20</v>
      </c>
      <c r="D47" s="14">
        <v>500000</v>
      </c>
      <c r="E47" s="49"/>
      <c r="F47" s="15">
        <f>D47+E47</f>
        <v>500000</v>
      </c>
    </row>
    <row r="48" spans="1:6" ht="51">
      <c r="A48" s="16" t="s">
        <v>31</v>
      </c>
      <c r="B48" s="17" t="s">
        <v>32</v>
      </c>
      <c r="C48" s="17"/>
      <c r="D48" s="18">
        <v>396000</v>
      </c>
      <c r="E48" s="48">
        <f aca="true" t="shared" si="3" ref="E48:F51">E49</f>
        <v>0</v>
      </c>
      <c r="F48" s="19">
        <f t="shared" si="3"/>
        <v>396000</v>
      </c>
    </row>
    <row r="49" spans="1:6" ht="38.25">
      <c r="A49" s="20" t="s">
        <v>161</v>
      </c>
      <c r="B49" s="21" t="s">
        <v>33</v>
      </c>
      <c r="C49" s="21"/>
      <c r="D49" s="22">
        <v>396000</v>
      </c>
      <c r="E49" s="48">
        <f t="shared" si="3"/>
        <v>0</v>
      </c>
      <c r="F49" s="19">
        <f t="shared" si="3"/>
        <v>396000</v>
      </c>
    </row>
    <row r="50" spans="1:6" ht="63.75">
      <c r="A50" s="20" t="s">
        <v>162</v>
      </c>
      <c r="B50" s="21" t="s">
        <v>34</v>
      </c>
      <c r="C50" s="21"/>
      <c r="D50" s="22">
        <v>396000</v>
      </c>
      <c r="E50" s="48">
        <f t="shared" si="3"/>
        <v>0</v>
      </c>
      <c r="F50" s="19">
        <f t="shared" si="3"/>
        <v>396000</v>
      </c>
    </row>
    <row r="51" spans="1:6" ht="25.5">
      <c r="A51" s="20" t="s">
        <v>145</v>
      </c>
      <c r="B51" s="21" t="s">
        <v>34</v>
      </c>
      <c r="C51" s="21" t="s">
        <v>13</v>
      </c>
      <c r="D51" s="22">
        <v>396000</v>
      </c>
      <c r="E51" s="48">
        <f t="shared" si="3"/>
        <v>0</v>
      </c>
      <c r="F51" s="19">
        <f t="shared" si="3"/>
        <v>396000</v>
      </c>
    </row>
    <row r="52" spans="1:6" ht="27" customHeight="1">
      <c r="A52" s="12" t="s">
        <v>146</v>
      </c>
      <c r="B52" s="13" t="s">
        <v>34</v>
      </c>
      <c r="C52" s="13" t="s">
        <v>14</v>
      </c>
      <c r="D52" s="14">
        <v>396000</v>
      </c>
      <c r="E52" s="49"/>
      <c r="F52" s="15">
        <f>D52+E52</f>
        <v>396000</v>
      </c>
    </row>
    <row r="53" spans="1:6" ht="51">
      <c r="A53" s="16" t="s">
        <v>35</v>
      </c>
      <c r="B53" s="17" t="s">
        <v>36</v>
      </c>
      <c r="C53" s="17"/>
      <c r="D53" s="18">
        <v>1500000</v>
      </c>
      <c r="E53" s="48">
        <f aca="true" t="shared" si="4" ref="E53:F56">E54</f>
        <v>0</v>
      </c>
      <c r="F53" s="19">
        <f t="shared" si="4"/>
        <v>1500000</v>
      </c>
    </row>
    <row r="54" spans="1:6" ht="38.25">
      <c r="A54" s="20" t="s">
        <v>163</v>
      </c>
      <c r="B54" s="21" t="s">
        <v>37</v>
      </c>
      <c r="C54" s="21"/>
      <c r="D54" s="22">
        <v>1500000</v>
      </c>
      <c r="E54" s="48">
        <f t="shared" si="4"/>
        <v>0</v>
      </c>
      <c r="F54" s="19">
        <f t="shared" si="4"/>
        <v>1500000</v>
      </c>
    </row>
    <row r="55" spans="1:6" ht="12.75">
      <c r="A55" s="20" t="s">
        <v>164</v>
      </c>
      <c r="B55" s="21" t="s">
        <v>38</v>
      </c>
      <c r="C55" s="21"/>
      <c r="D55" s="22">
        <v>1500000</v>
      </c>
      <c r="E55" s="48">
        <f t="shared" si="4"/>
        <v>0</v>
      </c>
      <c r="F55" s="19">
        <f t="shared" si="4"/>
        <v>1500000</v>
      </c>
    </row>
    <row r="56" spans="1:6" ht="25.5">
      <c r="A56" s="20" t="s">
        <v>141</v>
      </c>
      <c r="B56" s="21" t="s">
        <v>38</v>
      </c>
      <c r="C56" s="21" t="s">
        <v>9</v>
      </c>
      <c r="D56" s="22">
        <v>1500000</v>
      </c>
      <c r="E56" s="48">
        <f t="shared" si="4"/>
        <v>0</v>
      </c>
      <c r="F56" s="19">
        <f t="shared" si="4"/>
        <v>1500000</v>
      </c>
    </row>
    <row r="57" spans="1:6" ht="25.5">
      <c r="A57" s="12" t="s">
        <v>142</v>
      </c>
      <c r="B57" s="13" t="s">
        <v>38</v>
      </c>
      <c r="C57" s="13" t="s">
        <v>10</v>
      </c>
      <c r="D57" s="14">
        <v>1500000</v>
      </c>
      <c r="E57" s="49"/>
      <c r="F57" s="15">
        <f>D57+E57</f>
        <v>1500000</v>
      </c>
    </row>
    <row r="58" spans="1:6" ht="54" customHeight="1">
      <c r="A58" s="16" t="s">
        <v>39</v>
      </c>
      <c r="B58" s="17" t="s">
        <v>40</v>
      </c>
      <c r="C58" s="17"/>
      <c r="D58" s="18">
        <v>650000</v>
      </c>
      <c r="E58" s="48">
        <f aca="true" t="shared" si="5" ref="E58:F61">E59</f>
        <v>2500000</v>
      </c>
      <c r="F58" s="19">
        <f t="shared" si="5"/>
        <v>3150000</v>
      </c>
    </row>
    <row r="59" spans="1:6" ht="46.5" customHeight="1">
      <c r="A59" s="20" t="s">
        <v>238</v>
      </c>
      <c r="B59" s="21" t="s">
        <v>41</v>
      </c>
      <c r="C59" s="21"/>
      <c r="D59" s="22">
        <v>650000</v>
      </c>
      <c r="E59" s="48">
        <f t="shared" si="5"/>
        <v>2500000</v>
      </c>
      <c r="F59" s="19">
        <f t="shared" si="5"/>
        <v>3150000</v>
      </c>
    </row>
    <row r="60" spans="1:6" ht="56.25" customHeight="1">
      <c r="A60" s="20" t="s">
        <v>166</v>
      </c>
      <c r="B60" s="21" t="s">
        <v>42</v>
      </c>
      <c r="C60" s="21"/>
      <c r="D60" s="22">
        <v>650000</v>
      </c>
      <c r="E60" s="48">
        <f t="shared" si="5"/>
        <v>2500000</v>
      </c>
      <c r="F60" s="19">
        <f t="shared" si="5"/>
        <v>3150000</v>
      </c>
    </row>
    <row r="61" spans="1:6" ht="25.5">
      <c r="A61" s="20" t="s">
        <v>141</v>
      </c>
      <c r="B61" s="21" t="s">
        <v>42</v>
      </c>
      <c r="C61" s="21" t="s">
        <v>9</v>
      </c>
      <c r="D61" s="22">
        <v>650000</v>
      </c>
      <c r="E61" s="48">
        <f t="shared" si="5"/>
        <v>2500000</v>
      </c>
      <c r="F61" s="19">
        <f t="shared" si="5"/>
        <v>3150000</v>
      </c>
    </row>
    <row r="62" spans="1:6" ht="25.5">
      <c r="A62" s="12" t="s">
        <v>142</v>
      </c>
      <c r="B62" s="13" t="s">
        <v>42</v>
      </c>
      <c r="C62" s="13" t="s">
        <v>10</v>
      </c>
      <c r="D62" s="14">
        <v>650000</v>
      </c>
      <c r="E62" s="49">
        <v>2500000</v>
      </c>
      <c r="F62" s="15">
        <f>D62+E62</f>
        <v>3150000</v>
      </c>
    </row>
    <row r="63" spans="1:6" ht="54.75" customHeight="1">
      <c r="A63" s="16" t="s">
        <v>43</v>
      </c>
      <c r="B63" s="17" t="s">
        <v>44</v>
      </c>
      <c r="C63" s="17"/>
      <c r="D63" s="18">
        <v>2000000</v>
      </c>
      <c r="E63" s="48">
        <f>E64+E68</f>
        <v>0</v>
      </c>
      <c r="F63" s="19">
        <f>F64+F68</f>
        <v>2000000</v>
      </c>
    </row>
    <row r="64" spans="1:6" ht="25.5">
      <c r="A64" s="20" t="s">
        <v>167</v>
      </c>
      <c r="B64" s="21" t="s">
        <v>45</v>
      </c>
      <c r="C64" s="21"/>
      <c r="D64" s="22">
        <v>1800000</v>
      </c>
      <c r="E64" s="48">
        <f aca="true" t="shared" si="6" ref="E64:F66">E65</f>
        <v>0</v>
      </c>
      <c r="F64" s="19">
        <f t="shared" si="6"/>
        <v>1800000</v>
      </c>
    </row>
    <row r="65" spans="1:6" ht="12.75">
      <c r="A65" s="20" t="s">
        <v>168</v>
      </c>
      <c r="B65" s="21" t="s">
        <v>46</v>
      </c>
      <c r="C65" s="21"/>
      <c r="D65" s="22">
        <v>1800000</v>
      </c>
      <c r="E65" s="48">
        <f t="shared" si="6"/>
        <v>0</v>
      </c>
      <c r="F65" s="19">
        <f t="shared" si="6"/>
        <v>1800000</v>
      </c>
    </row>
    <row r="66" spans="1:6" ht="25.5">
      <c r="A66" s="20" t="s">
        <v>141</v>
      </c>
      <c r="B66" s="21" t="s">
        <v>46</v>
      </c>
      <c r="C66" s="21" t="s">
        <v>9</v>
      </c>
      <c r="D66" s="22">
        <v>1800000</v>
      </c>
      <c r="E66" s="48">
        <f t="shared" si="6"/>
        <v>0</v>
      </c>
      <c r="F66" s="19">
        <f t="shared" si="6"/>
        <v>1800000</v>
      </c>
    </row>
    <row r="67" spans="1:6" ht="25.5">
      <c r="A67" s="12" t="s">
        <v>142</v>
      </c>
      <c r="B67" s="13" t="s">
        <v>46</v>
      </c>
      <c r="C67" s="13" t="s">
        <v>10</v>
      </c>
      <c r="D67" s="14">
        <v>1800000</v>
      </c>
      <c r="E67" s="49"/>
      <c r="F67" s="15">
        <f>D67+E67</f>
        <v>1800000</v>
      </c>
    </row>
    <row r="68" spans="1:6" ht="25.5">
      <c r="A68" s="20" t="s">
        <v>169</v>
      </c>
      <c r="B68" s="21" t="s">
        <v>47</v>
      </c>
      <c r="C68" s="21"/>
      <c r="D68" s="22">
        <v>200000</v>
      </c>
      <c r="E68" s="48">
        <f aca="true" t="shared" si="7" ref="E68:F70">E69</f>
        <v>0</v>
      </c>
      <c r="F68" s="19">
        <f t="shared" si="7"/>
        <v>200000</v>
      </c>
    </row>
    <row r="69" spans="1:6" ht="38.25">
      <c r="A69" s="20" t="s">
        <v>170</v>
      </c>
      <c r="B69" s="21" t="s">
        <v>48</v>
      </c>
      <c r="C69" s="21"/>
      <c r="D69" s="22">
        <v>200000</v>
      </c>
      <c r="E69" s="48">
        <f t="shared" si="7"/>
        <v>0</v>
      </c>
      <c r="F69" s="19">
        <f t="shared" si="7"/>
        <v>200000</v>
      </c>
    </row>
    <row r="70" spans="1:6" ht="25.5">
      <c r="A70" s="20" t="s">
        <v>141</v>
      </c>
      <c r="B70" s="21" t="s">
        <v>48</v>
      </c>
      <c r="C70" s="21" t="s">
        <v>9</v>
      </c>
      <c r="D70" s="22">
        <v>200000</v>
      </c>
      <c r="E70" s="48">
        <f t="shared" si="7"/>
        <v>0</v>
      </c>
      <c r="F70" s="19">
        <f t="shared" si="7"/>
        <v>200000</v>
      </c>
    </row>
    <row r="71" spans="1:6" ht="25.5">
      <c r="A71" s="12" t="s">
        <v>142</v>
      </c>
      <c r="B71" s="13" t="s">
        <v>48</v>
      </c>
      <c r="C71" s="13" t="s">
        <v>10</v>
      </c>
      <c r="D71" s="14">
        <v>200000</v>
      </c>
      <c r="E71" s="49"/>
      <c r="F71" s="15">
        <f>D71+E71</f>
        <v>200000</v>
      </c>
    </row>
    <row r="72" spans="1:6" ht="51">
      <c r="A72" s="16" t="s">
        <v>49</v>
      </c>
      <c r="B72" s="17" t="s">
        <v>50</v>
      </c>
      <c r="C72" s="17"/>
      <c r="D72" s="18">
        <v>100000</v>
      </c>
      <c r="E72" s="48">
        <f aca="true" t="shared" si="8" ref="E72:F75">E73</f>
        <v>0</v>
      </c>
      <c r="F72" s="19">
        <f t="shared" si="8"/>
        <v>100000</v>
      </c>
    </row>
    <row r="73" spans="1:6" ht="38.25">
      <c r="A73" s="20" t="s">
        <v>171</v>
      </c>
      <c r="B73" s="21" t="s">
        <v>51</v>
      </c>
      <c r="C73" s="21"/>
      <c r="D73" s="22">
        <v>100000</v>
      </c>
      <c r="E73" s="48">
        <f t="shared" si="8"/>
        <v>0</v>
      </c>
      <c r="F73" s="19">
        <f t="shared" si="8"/>
        <v>100000</v>
      </c>
    </row>
    <row r="74" spans="1:6" ht="38.25">
      <c r="A74" s="20" t="s">
        <v>172</v>
      </c>
      <c r="B74" s="21" t="s">
        <v>52</v>
      </c>
      <c r="C74" s="21"/>
      <c r="D74" s="22">
        <v>100000</v>
      </c>
      <c r="E74" s="48">
        <f t="shared" si="8"/>
        <v>0</v>
      </c>
      <c r="F74" s="19">
        <f t="shared" si="8"/>
        <v>100000</v>
      </c>
    </row>
    <row r="75" spans="1:6" ht="21.75" customHeight="1">
      <c r="A75" s="20" t="s">
        <v>173</v>
      </c>
      <c r="B75" s="21" t="s">
        <v>52</v>
      </c>
      <c r="C75" s="21" t="s">
        <v>53</v>
      </c>
      <c r="D75" s="22">
        <v>100000</v>
      </c>
      <c r="E75" s="48">
        <f t="shared" si="8"/>
        <v>0</v>
      </c>
      <c r="F75" s="19">
        <f t="shared" si="8"/>
        <v>100000</v>
      </c>
    </row>
    <row r="76" spans="1:6" ht="12.75">
      <c r="A76" s="12" t="s">
        <v>174</v>
      </c>
      <c r="B76" s="13" t="s">
        <v>52</v>
      </c>
      <c r="C76" s="13" t="s">
        <v>54</v>
      </c>
      <c r="D76" s="14">
        <v>100000</v>
      </c>
      <c r="E76" s="49"/>
      <c r="F76" s="15">
        <f>D76+E76</f>
        <v>100000</v>
      </c>
    </row>
    <row r="77" spans="1:6" ht="38.25">
      <c r="A77" s="16" t="s">
        <v>55</v>
      </c>
      <c r="B77" s="17" t="s">
        <v>56</v>
      </c>
      <c r="C77" s="17"/>
      <c r="D77" s="18">
        <v>37737313</v>
      </c>
      <c r="E77" s="48">
        <f>E78+E81+E91+E100+E105+E110</f>
        <v>0</v>
      </c>
      <c r="F77" s="19">
        <f>F78+F81+F91+F100+F105+F110</f>
        <v>37737313</v>
      </c>
    </row>
    <row r="78" spans="1:6" ht="19.5" customHeight="1">
      <c r="A78" s="20" t="s">
        <v>175</v>
      </c>
      <c r="B78" s="21" t="s">
        <v>57</v>
      </c>
      <c r="C78" s="21"/>
      <c r="D78" s="22">
        <v>1500000</v>
      </c>
      <c r="E78" s="48">
        <f>E79</f>
        <v>0</v>
      </c>
      <c r="F78" s="19">
        <f>F79</f>
        <v>1500000</v>
      </c>
    </row>
    <row r="79" spans="1:6" ht="12.75">
      <c r="A79" s="20" t="s">
        <v>153</v>
      </c>
      <c r="B79" s="21" t="s">
        <v>57</v>
      </c>
      <c r="C79" s="21" t="s">
        <v>23</v>
      </c>
      <c r="D79" s="22">
        <v>1500000</v>
      </c>
      <c r="E79" s="48">
        <f>E80</f>
        <v>0</v>
      </c>
      <c r="F79" s="19">
        <f>F80</f>
        <v>1500000</v>
      </c>
    </row>
    <row r="80" spans="1:6" ht="12.75">
      <c r="A80" s="12" t="s">
        <v>176</v>
      </c>
      <c r="B80" s="13" t="s">
        <v>57</v>
      </c>
      <c r="C80" s="13" t="s">
        <v>58</v>
      </c>
      <c r="D80" s="14">
        <v>1500000</v>
      </c>
      <c r="E80" s="49"/>
      <c r="F80" s="15">
        <f>D80+E80</f>
        <v>1500000</v>
      </c>
    </row>
    <row r="81" spans="1:6" ht="31.5" customHeight="1">
      <c r="A81" s="20" t="s">
        <v>177</v>
      </c>
      <c r="B81" s="21" t="s">
        <v>59</v>
      </c>
      <c r="C81" s="21"/>
      <c r="D81" s="22">
        <v>14285313</v>
      </c>
      <c r="E81" s="48">
        <f>E82</f>
        <v>0</v>
      </c>
      <c r="F81" s="19">
        <f>F82</f>
        <v>14285313</v>
      </c>
    </row>
    <row r="82" spans="1:6" ht="25.5">
      <c r="A82" s="20" t="s">
        <v>178</v>
      </c>
      <c r="B82" s="21" t="s">
        <v>60</v>
      </c>
      <c r="C82" s="21"/>
      <c r="D82" s="22">
        <v>14285313</v>
      </c>
      <c r="E82" s="48">
        <f>E83+E88</f>
        <v>0</v>
      </c>
      <c r="F82" s="19">
        <f>F83+F88</f>
        <v>14285313</v>
      </c>
    </row>
    <row r="83" spans="1:6" ht="25.5">
      <c r="A83" s="20" t="s">
        <v>179</v>
      </c>
      <c r="B83" s="21" t="s">
        <v>61</v>
      </c>
      <c r="C83" s="21"/>
      <c r="D83" s="22">
        <v>550000</v>
      </c>
      <c r="E83" s="48">
        <f>E84+E86</f>
        <v>0</v>
      </c>
      <c r="F83" s="19">
        <f>F84+F86</f>
        <v>550000</v>
      </c>
    </row>
    <row r="84" spans="1:6" ht="57.75" customHeight="1">
      <c r="A84" s="20" t="s">
        <v>180</v>
      </c>
      <c r="B84" s="21" t="s">
        <v>61</v>
      </c>
      <c r="C84" s="21" t="s">
        <v>62</v>
      </c>
      <c r="D84" s="22">
        <v>513000</v>
      </c>
      <c r="E84" s="48">
        <f>+E85</f>
        <v>0</v>
      </c>
      <c r="F84" s="19">
        <f>+F85</f>
        <v>513000</v>
      </c>
    </row>
    <row r="85" spans="1:6" ht="12.75">
      <c r="A85" s="12" t="s">
        <v>181</v>
      </c>
      <c r="B85" s="13" t="s">
        <v>61</v>
      </c>
      <c r="C85" s="13" t="s">
        <v>63</v>
      </c>
      <c r="D85" s="14">
        <v>513000</v>
      </c>
      <c r="E85" s="49"/>
      <c r="F85" s="15">
        <f>D85+E85</f>
        <v>513000</v>
      </c>
    </row>
    <row r="86" spans="1:6" ht="25.5">
      <c r="A86" s="20" t="s">
        <v>141</v>
      </c>
      <c r="B86" s="21" t="s">
        <v>61</v>
      </c>
      <c r="C86" s="21" t="s">
        <v>9</v>
      </c>
      <c r="D86" s="22">
        <v>37000</v>
      </c>
      <c r="E86" s="48">
        <f>E87</f>
        <v>0</v>
      </c>
      <c r="F86" s="19">
        <f>F87</f>
        <v>37000</v>
      </c>
    </row>
    <row r="87" spans="1:6" ht="25.5">
      <c r="A87" s="12" t="s">
        <v>142</v>
      </c>
      <c r="B87" s="13" t="s">
        <v>61</v>
      </c>
      <c r="C87" s="13" t="s">
        <v>10</v>
      </c>
      <c r="D87" s="14">
        <v>37000</v>
      </c>
      <c r="E87" s="49"/>
      <c r="F87" s="15">
        <f>D87+E87</f>
        <v>37000</v>
      </c>
    </row>
    <row r="88" spans="1:6" ht="25.5">
      <c r="A88" s="20" t="s">
        <v>182</v>
      </c>
      <c r="B88" s="21" t="s">
        <v>64</v>
      </c>
      <c r="C88" s="21"/>
      <c r="D88" s="22">
        <v>13735313</v>
      </c>
      <c r="E88" s="48">
        <f>E89</f>
        <v>0</v>
      </c>
      <c r="F88" s="19">
        <f>F89</f>
        <v>13735313</v>
      </c>
    </row>
    <row r="89" spans="1:6" ht="25.5">
      <c r="A89" s="20" t="s">
        <v>145</v>
      </c>
      <c r="B89" s="21" t="s">
        <v>64</v>
      </c>
      <c r="C89" s="21" t="s">
        <v>13</v>
      </c>
      <c r="D89" s="22">
        <v>13735313</v>
      </c>
      <c r="E89" s="48">
        <f>E90</f>
        <v>0</v>
      </c>
      <c r="F89" s="19">
        <f>F90</f>
        <v>13735313</v>
      </c>
    </row>
    <row r="90" spans="1:6" ht="12.75">
      <c r="A90" s="12" t="s">
        <v>183</v>
      </c>
      <c r="B90" s="13" t="s">
        <v>64</v>
      </c>
      <c r="C90" s="13" t="s">
        <v>65</v>
      </c>
      <c r="D90" s="14">
        <v>13735313</v>
      </c>
      <c r="E90" s="49"/>
      <c r="F90" s="15">
        <f>D90+E90</f>
        <v>13735313</v>
      </c>
    </row>
    <row r="91" spans="1:6" ht="38.25">
      <c r="A91" s="20" t="s">
        <v>184</v>
      </c>
      <c r="B91" s="21" t="s">
        <v>66</v>
      </c>
      <c r="C91" s="21"/>
      <c r="D91" s="22">
        <v>6761000</v>
      </c>
      <c r="E91" s="48">
        <f>E92</f>
        <v>0</v>
      </c>
      <c r="F91" s="19">
        <f>F92</f>
        <v>6761000</v>
      </c>
    </row>
    <row r="92" spans="1:6" ht="25.5">
      <c r="A92" s="20" t="s">
        <v>185</v>
      </c>
      <c r="B92" s="21" t="s">
        <v>67</v>
      </c>
      <c r="C92" s="21"/>
      <c r="D92" s="22">
        <v>6761000</v>
      </c>
      <c r="E92" s="48">
        <f>E93</f>
        <v>0</v>
      </c>
      <c r="F92" s="19">
        <f>F93</f>
        <v>6761000</v>
      </c>
    </row>
    <row r="93" spans="1:6" ht="25.5">
      <c r="A93" s="20" t="s">
        <v>179</v>
      </c>
      <c r="B93" s="21" t="s">
        <v>68</v>
      </c>
      <c r="C93" s="21"/>
      <c r="D93" s="22">
        <v>6761000</v>
      </c>
      <c r="E93" s="48">
        <f>E94+E96+E98</f>
        <v>0</v>
      </c>
      <c r="F93" s="19">
        <f>F94+F96+F98</f>
        <v>6761000</v>
      </c>
    </row>
    <row r="94" spans="1:6" ht="63.75">
      <c r="A94" s="20" t="s">
        <v>180</v>
      </c>
      <c r="B94" s="21" t="s">
        <v>68</v>
      </c>
      <c r="C94" s="21" t="s">
        <v>62</v>
      </c>
      <c r="D94" s="22">
        <v>4914000</v>
      </c>
      <c r="E94" s="48">
        <f>+E95</f>
        <v>0</v>
      </c>
      <c r="F94" s="19">
        <f>+F95</f>
        <v>4914000</v>
      </c>
    </row>
    <row r="95" spans="1:6" ht="12.75">
      <c r="A95" s="12" t="s">
        <v>181</v>
      </c>
      <c r="B95" s="13" t="s">
        <v>68</v>
      </c>
      <c r="C95" s="13" t="s">
        <v>63</v>
      </c>
      <c r="D95" s="14">
        <v>4914000</v>
      </c>
      <c r="E95" s="49"/>
      <c r="F95" s="15">
        <f>D95+E95</f>
        <v>4914000</v>
      </c>
    </row>
    <row r="96" spans="1:6" ht="25.5">
      <c r="A96" s="20" t="s">
        <v>141</v>
      </c>
      <c r="B96" s="21" t="s">
        <v>68</v>
      </c>
      <c r="C96" s="21" t="s">
        <v>9</v>
      </c>
      <c r="D96" s="22">
        <v>1845600</v>
      </c>
      <c r="E96" s="48">
        <f>E97</f>
        <v>0</v>
      </c>
      <c r="F96" s="19">
        <f>F97</f>
        <v>1845600</v>
      </c>
    </row>
    <row r="97" spans="1:6" ht="25.5">
      <c r="A97" s="12" t="s">
        <v>142</v>
      </c>
      <c r="B97" s="13" t="s">
        <v>68</v>
      </c>
      <c r="C97" s="13" t="s">
        <v>10</v>
      </c>
      <c r="D97" s="14">
        <v>1845600</v>
      </c>
      <c r="E97" s="49"/>
      <c r="F97" s="15">
        <f>D97+E97</f>
        <v>1845600</v>
      </c>
    </row>
    <row r="98" spans="1:6" ht="12.75">
      <c r="A98" s="20" t="s">
        <v>153</v>
      </c>
      <c r="B98" s="21" t="s">
        <v>68</v>
      </c>
      <c r="C98" s="21" t="s">
        <v>23</v>
      </c>
      <c r="D98" s="22">
        <v>1400</v>
      </c>
      <c r="E98" s="48">
        <f>E99</f>
        <v>0</v>
      </c>
      <c r="F98" s="19">
        <f>F99</f>
        <v>1400</v>
      </c>
    </row>
    <row r="99" spans="1:6" ht="12.75">
      <c r="A99" s="12" t="s">
        <v>186</v>
      </c>
      <c r="B99" s="13" t="s">
        <v>68</v>
      </c>
      <c r="C99" s="13" t="s">
        <v>69</v>
      </c>
      <c r="D99" s="14">
        <v>1400</v>
      </c>
      <c r="E99" s="49"/>
      <c r="F99" s="15">
        <f>D99+E99</f>
        <v>1400</v>
      </c>
    </row>
    <row r="100" spans="1:6" ht="38.25">
      <c r="A100" s="20" t="s">
        <v>187</v>
      </c>
      <c r="B100" s="21" t="s">
        <v>70</v>
      </c>
      <c r="C100" s="21"/>
      <c r="D100" s="22">
        <v>10993000</v>
      </c>
      <c r="E100" s="48">
        <f aca="true" t="shared" si="9" ref="E100:F103">E101</f>
        <v>0</v>
      </c>
      <c r="F100" s="19">
        <f t="shared" si="9"/>
        <v>10993000</v>
      </c>
    </row>
    <row r="101" spans="1:6" ht="25.5">
      <c r="A101" s="20" t="s">
        <v>188</v>
      </c>
      <c r="B101" s="21" t="s">
        <v>71</v>
      </c>
      <c r="C101" s="21"/>
      <c r="D101" s="22">
        <v>10993000</v>
      </c>
      <c r="E101" s="48">
        <f t="shared" si="9"/>
        <v>0</v>
      </c>
      <c r="F101" s="19">
        <f t="shared" si="9"/>
        <v>10993000</v>
      </c>
    </row>
    <row r="102" spans="1:6" ht="25.5">
      <c r="A102" s="20" t="s">
        <v>182</v>
      </c>
      <c r="B102" s="21" t="s">
        <v>72</v>
      </c>
      <c r="C102" s="21"/>
      <c r="D102" s="22">
        <v>10993000</v>
      </c>
      <c r="E102" s="48">
        <f t="shared" si="9"/>
        <v>0</v>
      </c>
      <c r="F102" s="19">
        <f t="shared" si="9"/>
        <v>10993000</v>
      </c>
    </row>
    <row r="103" spans="1:6" ht="25.5">
      <c r="A103" s="20" t="s">
        <v>145</v>
      </c>
      <c r="B103" s="21" t="s">
        <v>72</v>
      </c>
      <c r="C103" s="21" t="s">
        <v>13</v>
      </c>
      <c r="D103" s="22">
        <v>10993000</v>
      </c>
      <c r="E103" s="48">
        <f t="shared" si="9"/>
        <v>0</v>
      </c>
      <c r="F103" s="19">
        <f t="shared" si="9"/>
        <v>10993000</v>
      </c>
    </row>
    <row r="104" spans="1:6" ht="12.75">
      <c r="A104" s="12" t="s">
        <v>183</v>
      </c>
      <c r="B104" s="13" t="s">
        <v>72</v>
      </c>
      <c r="C104" s="13" t="s">
        <v>65</v>
      </c>
      <c r="D104" s="14">
        <v>10993000</v>
      </c>
      <c r="E104" s="49"/>
      <c r="F104" s="15">
        <f>D104+E104</f>
        <v>10993000</v>
      </c>
    </row>
    <row r="105" spans="1:6" ht="44.25" customHeight="1">
      <c r="A105" s="20" t="s">
        <v>189</v>
      </c>
      <c r="B105" s="21" t="s">
        <v>73</v>
      </c>
      <c r="C105" s="21"/>
      <c r="D105" s="22">
        <v>3558000</v>
      </c>
      <c r="E105" s="48">
        <f aca="true" t="shared" si="10" ref="E105:F108">E106</f>
        <v>0</v>
      </c>
      <c r="F105" s="19">
        <f t="shared" si="10"/>
        <v>3558000</v>
      </c>
    </row>
    <row r="106" spans="1:6" ht="25.5">
      <c r="A106" s="20" t="s">
        <v>190</v>
      </c>
      <c r="B106" s="21" t="s">
        <v>74</v>
      </c>
      <c r="C106" s="21"/>
      <c r="D106" s="22">
        <v>3558000</v>
      </c>
      <c r="E106" s="48">
        <f t="shared" si="10"/>
        <v>0</v>
      </c>
      <c r="F106" s="19">
        <f t="shared" si="10"/>
        <v>3558000</v>
      </c>
    </row>
    <row r="107" spans="1:6" ht="25.5">
      <c r="A107" s="20" t="s">
        <v>182</v>
      </c>
      <c r="B107" s="21" t="s">
        <v>75</v>
      </c>
      <c r="C107" s="21"/>
      <c r="D107" s="22">
        <v>3558000</v>
      </c>
      <c r="E107" s="48">
        <f t="shared" si="10"/>
        <v>0</v>
      </c>
      <c r="F107" s="19">
        <f t="shared" si="10"/>
        <v>3558000</v>
      </c>
    </row>
    <row r="108" spans="1:6" ht="25.5">
      <c r="A108" s="20" t="s">
        <v>145</v>
      </c>
      <c r="B108" s="21" t="s">
        <v>75</v>
      </c>
      <c r="C108" s="21" t="s">
        <v>13</v>
      </c>
      <c r="D108" s="22">
        <v>3558000</v>
      </c>
      <c r="E108" s="48">
        <f t="shared" si="10"/>
        <v>0</v>
      </c>
      <c r="F108" s="19">
        <f t="shared" si="10"/>
        <v>3558000</v>
      </c>
    </row>
    <row r="109" spans="1:6" ht="12.75">
      <c r="A109" s="12" t="s">
        <v>183</v>
      </c>
      <c r="B109" s="13" t="s">
        <v>75</v>
      </c>
      <c r="C109" s="13" t="s">
        <v>65</v>
      </c>
      <c r="D109" s="14">
        <v>3558000</v>
      </c>
      <c r="E109" s="49"/>
      <c r="F109" s="15">
        <f>D109+E109</f>
        <v>3558000</v>
      </c>
    </row>
    <row r="110" spans="1:6" ht="38.25">
      <c r="A110" s="20" t="s">
        <v>191</v>
      </c>
      <c r="B110" s="21" t="s">
        <v>76</v>
      </c>
      <c r="C110" s="21"/>
      <c r="D110" s="22">
        <v>640000</v>
      </c>
      <c r="E110" s="48">
        <f aca="true" t="shared" si="11" ref="E110:F113">E111</f>
        <v>0</v>
      </c>
      <c r="F110" s="19">
        <f t="shared" si="11"/>
        <v>640000</v>
      </c>
    </row>
    <row r="111" spans="1:6" ht="25.5">
      <c r="A111" s="20" t="s">
        <v>192</v>
      </c>
      <c r="B111" s="21" t="s">
        <v>77</v>
      </c>
      <c r="C111" s="21"/>
      <c r="D111" s="22">
        <v>640000</v>
      </c>
      <c r="E111" s="48">
        <f t="shared" si="11"/>
        <v>0</v>
      </c>
      <c r="F111" s="19">
        <f t="shared" si="11"/>
        <v>640000</v>
      </c>
    </row>
    <row r="112" spans="1:6" ht="12.75">
      <c r="A112" s="20" t="s">
        <v>193</v>
      </c>
      <c r="B112" s="21" t="s">
        <v>78</v>
      </c>
      <c r="C112" s="21"/>
      <c r="D112" s="22">
        <v>640000</v>
      </c>
      <c r="E112" s="48">
        <f t="shared" si="11"/>
        <v>0</v>
      </c>
      <c r="F112" s="19">
        <f t="shared" si="11"/>
        <v>640000</v>
      </c>
    </row>
    <row r="113" spans="1:6" ht="25.5">
      <c r="A113" s="20" t="s">
        <v>141</v>
      </c>
      <c r="B113" s="21" t="s">
        <v>78</v>
      </c>
      <c r="C113" s="21" t="s">
        <v>9</v>
      </c>
      <c r="D113" s="22">
        <v>640000</v>
      </c>
      <c r="E113" s="48">
        <f t="shared" si="11"/>
        <v>0</v>
      </c>
      <c r="F113" s="19">
        <f t="shared" si="11"/>
        <v>640000</v>
      </c>
    </row>
    <row r="114" spans="1:6" ht="25.5">
      <c r="A114" s="12" t="s">
        <v>142</v>
      </c>
      <c r="B114" s="13" t="s">
        <v>78</v>
      </c>
      <c r="C114" s="13" t="s">
        <v>10</v>
      </c>
      <c r="D114" s="14">
        <v>640000</v>
      </c>
      <c r="E114" s="49"/>
      <c r="F114" s="15">
        <f>D114+E114</f>
        <v>640000</v>
      </c>
    </row>
    <row r="115" spans="1:6" ht="38.25">
      <c r="A115" s="16" t="s">
        <v>79</v>
      </c>
      <c r="B115" s="17" t="s">
        <v>80</v>
      </c>
      <c r="C115" s="17"/>
      <c r="D115" s="18">
        <v>1000000</v>
      </c>
      <c r="E115" s="48">
        <f aca="true" t="shared" si="12" ref="E115:F118">E116</f>
        <v>0</v>
      </c>
      <c r="F115" s="19">
        <f t="shared" si="12"/>
        <v>1000000</v>
      </c>
    </row>
    <row r="116" spans="1:6" ht="38.25">
      <c r="A116" s="20" t="s">
        <v>194</v>
      </c>
      <c r="B116" s="21" t="s">
        <v>81</v>
      </c>
      <c r="C116" s="21"/>
      <c r="D116" s="22">
        <v>1000000</v>
      </c>
      <c r="E116" s="48">
        <f t="shared" si="12"/>
        <v>0</v>
      </c>
      <c r="F116" s="19">
        <f t="shared" si="12"/>
        <v>1000000</v>
      </c>
    </row>
    <row r="117" spans="1:6" ht="12.75">
      <c r="A117" s="20" t="s">
        <v>168</v>
      </c>
      <c r="B117" s="21" t="s">
        <v>82</v>
      </c>
      <c r="C117" s="21"/>
      <c r="D117" s="22">
        <v>1000000</v>
      </c>
      <c r="E117" s="48">
        <f t="shared" si="12"/>
        <v>0</v>
      </c>
      <c r="F117" s="19">
        <f t="shared" si="12"/>
        <v>1000000</v>
      </c>
    </row>
    <row r="118" spans="1:6" ht="25.5">
      <c r="A118" s="20" t="s">
        <v>141</v>
      </c>
      <c r="B118" s="21" t="s">
        <v>82</v>
      </c>
      <c r="C118" s="21" t="s">
        <v>9</v>
      </c>
      <c r="D118" s="22">
        <v>1000000</v>
      </c>
      <c r="E118" s="48">
        <f t="shared" si="12"/>
        <v>0</v>
      </c>
      <c r="F118" s="19">
        <f t="shared" si="12"/>
        <v>1000000</v>
      </c>
    </row>
    <row r="119" spans="1:6" ht="25.5">
      <c r="A119" s="12" t="s">
        <v>142</v>
      </c>
      <c r="B119" s="13" t="s">
        <v>82</v>
      </c>
      <c r="C119" s="13" t="s">
        <v>10</v>
      </c>
      <c r="D119" s="14">
        <v>1000000</v>
      </c>
      <c r="E119" s="49"/>
      <c r="F119" s="15">
        <f>D119+E119</f>
        <v>1000000</v>
      </c>
    </row>
    <row r="120" spans="1:6" ht="54" customHeight="1">
      <c r="A120" s="16" t="s">
        <v>83</v>
      </c>
      <c r="B120" s="17" t="s">
        <v>84</v>
      </c>
      <c r="C120" s="17"/>
      <c r="D120" s="18">
        <v>18180000</v>
      </c>
      <c r="E120" s="48">
        <f>E121</f>
        <v>0</v>
      </c>
      <c r="F120" s="19">
        <f>F121</f>
        <v>18180000</v>
      </c>
    </row>
    <row r="121" spans="1:6" ht="25.5">
      <c r="A121" s="20" t="s">
        <v>239</v>
      </c>
      <c r="B121" s="21" t="s">
        <v>85</v>
      </c>
      <c r="C121" s="21"/>
      <c r="D121" s="22">
        <v>18180000</v>
      </c>
      <c r="E121" s="48">
        <f>E122+E125</f>
        <v>0</v>
      </c>
      <c r="F121" s="19">
        <f>F122+F125</f>
        <v>18180000</v>
      </c>
    </row>
    <row r="122" spans="1:6" ht="29.25" customHeight="1">
      <c r="A122" s="20" t="s">
        <v>182</v>
      </c>
      <c r="B122" s="21" t="s">
        <v>86</v>
      </c>
      <c r="C122" s="21"/>
      <c r="D122" s="22">
        <v>4273000</v>
      </c>
      <c r="E122" s="48">
        <f>E123</f>
        <v>0</v>
      </c>
      <c r="F122" s="19">
        <f>F123</f>
        <v>4273000</v>
      </c>
    </row>
    <row r="123" spans="1:6" ht="25.5">
      <c r="A123" s="20" t="s">
        <v>145</v>
      </c>
      <c r="B123" s="21" t="s">
        <v>86</v>
      </c>
      <c r="C123" s="21" t="s">
        <v>13</v>
      </c>
      <c r="D123" s="22">
        <v>4273000</v>
      </c>
      <c r="E123" s="48">
        <f>E124</f>
        <v>0</v>
      </c>
      <c r="F123" s="19">
        <f>F124</f>
        <v>4273000</v>
      </c>
    </row>
    <row r="124" spans="1:6" ht="12.75">
      <c r="A124" s="12" t="s">
        <v>183</v>
      </c>
      <c r="B124" s="13" t="s">
        <v>86</v>
      </c>
      <c r="C124" s="13" t="s">
        <v>65</v>
      </c>
      <c r="D124" s="14">
        <v>4273000</v>
      </c>
      <c r="E124" s="49">
        <f>E125</f>
        <v>0</v>
      </c>
      <c r="F124" s="15">
        <f>D124+E124</f>
        <v>4273000</v>
      </c>
    </row>
    <row r="125" spans="1:6" ht="25.5">
      <c r="A125" s="20" t="s">
        <v>229</v>
      </c>
      <c r="B125" s="21" t="s">
        <v>87</v>
      </c>
      <c r="C125" s="21"/>
      <c r="D125" s="22">
        <v>13907000</v>
      </c>
      <c r="E125" s="48">
        <f>E126</f>
        <v>0</v>
      </c>
      <c r="F125" s="19">
        <f>F126</f>
        <v>13907000</v>
      </c>
    </row>
    <row r="126" spans="1:6" ht="12.75">
      <c r="A126" s="20" t="s">
        <v>153</v>
      </c>
      <c r="B126" s="21" t="s">
        <v>87</v>
      </c>
      <c r="C126" s="21" t="s">
        <v>23</v>
      </c>
      <c r="D126" s="22">
        <v>13907000</v>
      </c>
      <c r="E126" s="48">
        <f>E127</f>
        <v>0</v>
      </c>
      <c r="F126" s="19">
        <f>F127</f>
        <v>13907000</v>
      </c>
    </row>
    <row r="127" spans="1:6" ht="45" customHeight="1">
      <c r="A127" s="12" t="s">
        <v>154</v>
      </c>
      <c r="B127" s="13" t="s">
        <v>87</v>
      </c>
      <c r="C127" s="13" t="s">
        <v>24</v>
      </c>
      <c r="D127" s="14">
        <v>13907000</v>
      </c>
      <c r="E127" s="49"/>
      <c r="F127" s="15">
        <f>D127+E127</f>
        <v>13907000</v>
      </c>
    </row>
    <row r="128" spans="1:6" ht="51">
      <c r="A128" s="16" t="s">
        <v>88</v>
      </c>
      <c r="B128" s="17" t="s">
        <v>89</v>
      </c>
      <c r="C128" s="17"/>
      <c r="D128" s="18">
        <v>500000</v>
      </c>
      <c r="E128" s="48">
        <f aca="true" t="shared" si="13" ref="E128:F131">E129</f>
        <v>0</v>
      </c>
      <c r="F128" s="19">
        <f t="shared" si="13"/>
        <v>500000</v>
      </c>
    </row>
    <row r="129" spans="1:6" ht="25.5">
      <c r="A129" s="20" t="s">
        <v>228</v>
      </c>
      <c r="B129" s="21" t="s">
        <v>90</v>
      </c>
      <c r="C129" s="21"/>
      <c r="D129" s="22">
        <v>500000</v>
      </c>
      <c r="E129" s="48">
        <f t="shared" si="13"/>
        <v>0</v>
      </c>
      <c r="F129" s="19">
        <f t="shared" si="13"/>
        <v>500000</v>
      </c>
    </row>
    <row r="130" spans="1:6" ht="51">
      <c r="A130" s="20" t="s">
        <v>227</v>
      </c>
      <c r="B130" s="21" t="s">
        <v>91</v>
      </c>
      <c r="C130" s="21"/>
      <c r="D130" s="22">
        <v>500000</v>
      </c>
      <c r="E130" s="48">
        <f t="shared" si="13"/>
        <v>0</v>
      </c>
      <c r="F130" s="19">
        <f t="shared" si="13"/>
        <v>500000</v>
      </c>
    </row>
    <row r="131" spans="1:6" ht="25.5">
      <c r="A131" s="20" t="s">
        <v>141</v>
      </c>
      <c r="B131" s="21" t="s">
        <v>91</v>
      </c>
      <c r="C131" s="21" t="s">
        <v>9</v>
      </c>
      <c r="D131" s="22">
        <v>500000</v>
      </c>
      <c r="E131" s="48">
        <f t="shared" si="13"/>
        <v>0</v>
      </c>
      <c r="F131" s="19">
        <f t="shared" si="13"/>
        <v>500000</v>
      </c>
    </row>
    <row r="132" spans="1:6" ht="25.5">
      <c r="A132" s="12" t="s">
        <v>142</v>
      </c>
      <c r="B132" s="13" t="s">
        <v>91</v>
      </c>
      <c r="C132" s="13" t="s">
        <v>10</v>
      </c>
      <c r="D132" s="14">
        <v>500000</v>
      </c>
      <c r="E132" s="49"/>
      <c r="F132" s="15">
        <f>D132+E132</f>
        <v>500000</v>
      </c>
    </row>
    <row r="133" spans="1:6" ht="38.25">
      <c r="A133" s="16" t="s">
        <v>92</v>
      </c>
      <c r="B133" s="17" t="s">
        <v>93</v>
      </c>
      <c r="C133" s="17"/>
      <c r="D133" s="18">
        <v>700000</v>
      </c>
      <c r="E133" s="48">
        <f aca="true" t="shared" si="14" ref="E133:F136">E134</f>
        <v>0</v>
      </c>
      <c r="F133" s="19">
        <f t="shared" si="14"/>
        <v>700000</v>
      </c>
    </row>
    <row r="134" spans="1:6" ht="25.5">
      <c r="A134" s="20" t="s">
        <v>226</v>
      </c>
      <c r="B134" s="21" t="s">
        <v>94</v>
      </c>
      <c r="C134" s="21"/>
      <c r="D134" s="22">
        <v>700000</v>
      </c>
      <c r="E134" s="48">
        <f t="shared" si="14"/>
        <v>0</v>
      </c>
      <c r="F134" s="19">
        <f t="shared" si="14"/>
        <v>700000</v>
      </c>
    </row>
    <row r="135" spans="1:6" ht="12.75">
      <c r="A135" s="20" t="s">
        <v>225</v>
      </c>
      <c r="B135" s="21" t="s">
        <v>95</v>
      </c>
      <c r="C135" s="21"/>
      <c r="D135" s="22">
        <v>700000</v>
      </c>
      <c r="E135" s="48">
        <f t="shared" si="14"/>
        <v>0</v>
      </c>
      <c r="F135" s="19">
        <f t="shared" si="14"/>
        <v>700000</v>
      </c>
    </row>
    <row r="136" spans="1:6" ht="25.5">
      <c r="A136" s="20" t="s">
        <v>141</v>
      </c>
      <c r="B136" s="21" t="s">
        <v>95</v>
      </c>
      <c r="C136" s="21" t="s">
        <v>9</v>
      </c>
      <c r="D136" s="22">
        <v>700000</v>
      </c>
      <c r="E136" s="48">
        <f t="shared" si="14"/>
        <v>0</v>
      </c>
      <c r="F136" s="19">
        <f t="shared" si="14"/>
        <v>700000</v>
      </c>
    </row>
    <row r="137" spans="1:6" ht="25.5">
      <c r="A137" s="12" t="s">
        <v>142</v>
      </c>
      <c r="B137" s="13" t="s">
        <v>95</v>
      </c>
      <c r="C137" s="13" t="s">
        <v>10</v>
      </c>
      <c r="D137" s="14">
        <v>700000</v>
      </c>
      <c r="E137" s="49"/>
      <c r="F137" s="15">
        <f>D137+E137</f>
        <v>700000</v>
      </c>
    </row>
    <row r="138" spans="1:6" ht="38.25">
      <c r="A138" s="16" t="s">
        <v>96</v>
      </c>
      <c r="B138" s="17" t="s">
        <v>97</v>
      </c>
      <c r="C138" s="17"/>
      <c r="D138" s="18">
        <v>34147000</v>
      </c>
      <c r="E138" s="48">
        <f>E139</f>
        <v>1000000</v>
      </c>
      <c r="F138" s="19">
        <f>F139</f>
        <v>35147000</v>
      </c>
    </row>
    <row r="139" spans="1:6" ht="51">
      <c r="A139" s="20" t="s">
        <v>224</v>
      </c>
      <c r="B139" s="21" t="s">
        <v>98</v>
      </c>
      <c r="C139" s="21"/>
      <c r="D139" s="22">
        <v>34147000</v>
      </c>
      <c r="E139" s="48">
        <f>E140+E143+E146+E151</f>
        <v>1000000</v>
      </c>
      <c r="F139" s="19">
        <f>F140+F143+F146+F151</f>
        <v>35147000</v>
      </c>
    </row>
    <row r="140" spans="1:6" ht="12.75">
      <c r="A140" s="20" t="s">
        <v>223</v>
      </c>
      <c r="B140" s="21" t="s">
        <v>99</v>
      </c>
      <c r="C140" s="21"/>
      <c r="D140" s="22">
        <v>15517000</v>
      </c>
      <c r="E140" s="48">
        <f>E141</f>
        <v>0</v>
      </c>
      <c r="F140" s="19">
        <f>F141</f>
        <v>15517000</v>
      </c>
    </row>
    <row r="141" spans="1:6" ht="25.5">
      <c r="A141" s="20" t="s">
        <v>141</v>
      </c>
      <c r="B141" s="21" t="s">
        <v>99</v>
      </c>
      <c r="C141" s="21" t="s">
        <v>9</v>
      </c>
      <c r="D141" s="22">
        <v>15517000</v>
      </c>
      <c r="E141" s="48">
        <f>E142</f>
        <v>0</v>
      </c>
      <c r="F141" s="19">
        <f>F142</f>
        <v>15517000</v>
      </c>
    </row>
    <row r="142" spans="1:6" ht="25.5">
      <c r="A142" s="12" t="s">
        <v>142</v>
      </c>
      <c r="B142" s="13" t="s">
        <v>99</v>
      </c>
      <c r="C142" s="13" t="s">
        <v>10</v>
      </c>
      <c r="D142" s="14">
        <v>15517000</v>
      </c>
      <c r="E142" s="49"/>
      <c r="F142" s="15">
        <f>D142+E142</f>
        <v>15517000</v>
      </c>
    </row>
    <row r="143" spans="1:6" ht="12.75">
      <c r="A143" s="20" t="s">
        <v>222</v>
      </c>
      <c r="B143" s="21" t="s">
        <v>100</v>
      </c>
      <c r="C143" s="21"/>
      <c r="D143" s="22">
        <v>2630000</v>
      </c>
      <c r="E143" s="48">
        <f>E144</f>
        <v>0</v>
      </c>
      <c r="F143" s="19">
        <f>F144</f>
        <v>2630000</v>
      </c>
    </row>
    <row r="144" spans="1:6" ht="25.5">
      <c r="A144" s="20" t="s">
        <v>141</v>
      </c>
      <c r="B144" s="21" t="s">
        <v>100</v>
      </c>
      <c r="C144" s="21" t="s">
        <v>9</v>
      </c>
      <c r="D144" s="22">
        <v>2630000</v>
      </c>
      <c r="E144" s="48">
        <f>E145</f>
        <v>0</v>
      </c>
      <c r="F144" s="19">
        <f>F145</f>
        <v>2630000</v>
      </c>
    </row>
    <row r="145" spans="1:6" ht="25.5">
      <c r="A145" s="12" t="s">
        <v>142</v>
      </c>
      <c r="B145" s="13" t="s">
        <v>100</v>
      </c>
      <c r="C145" s="13" t="s">
        <v>10</v>
      </c>
      <c r="D145" s="14">
        <v>2630000</v>
      </c>
      <c r="E145" s="49"/>
      <c r="F145" s="15">
        <f>D145+E145</f>
        <v>2630000</v>
      </c>
    </row>
    <row r="146" spans="1:6" ht="12.75">
      <c r="A146" s="20" t="s">
        <v>221</v>
      </c>
      <c r="B146" s="21" t="s">
        <v>101</v>
      </c>
      <c r="C146" s="21"/>
      <c r="D146" s="22">
        <v>2500000</v>
      </c>
      <c r="E146" s="48">
        <f>E147+E149</f>
        <v>0</v>
      </c>
      <c r="F146" s="19">
        <f>F147+F149</f>
        <v>2500000</v>
      </c>
    </row>
    <row r="147" spans="1:6" ht="25.5">
      <c r="A147" s="20" t="s">
        <v>141</v>
      </c>
      <c r="B147" s="21" t="s">
        <v>101</v>
      </c>
      <c r="C147" s="21" t="s">
        <v>9</v>
      </c>
      <c r="D147" s="22">
        <v>1500000</v>
      </c>
      <c r="E147" s="48">
        <f>E148</f>
        <v>0</v>
      </c>
      <c r="F147" s="19">
        <f>F148</f>
        <v>1500000</v>
      </c>
    </row>
    <row r="148" spans="1:6" ht="25.5">
      <c r="A148" s="12" t="s">
        <v>142</v>
      </c>
      <c r="B148" s="13" t="s">
        <v>101</v>
      </c>
      <c r="C148" s="13" t="s">
        <v>10</v>
      </c>
      <c r="D148" s="14">
        <v>1500000</v>
      </c>
      <c r="E148" s="49"/>
      <c r="F148" s="15">
        <f>D148+E148</f>
        <v>1500000</v>
      </c>
    </row>
    <row r="149" spans="1:6" ht="12.75">
      <c r="A149" s="20" t="s">
        <v>153</v>
      </c>
      <c r="B149" s="21" t="s">
        <v>101</v>
      </c>
      <c r="C149" s="21" t="s">
        <v>23</v>
      </c>
      <c r="D149" s="22">
        <v>1000000</v>
      </c>
      <c r="E149" s="48">
        <f>E150</f>
        <v>0</v>
      </c>
      <c r="F149" s="19">
        <f>F150</f>
        <v>1000000</v>
      </c>
    </row>
    <row r="150" spans="1:6" ht="51">
      <c r="A150" s="12" t="s">
        <v>154</v>
      </c>
      <c r="B150" s="13" t="s">
        <v>101</v>
      </c>
      <c r="C150" s="13" t="s">
        <v>24</v>
      </c>
      <c r="D150" s="14">
        <v>1000000</v>
      </c>
      <c r="E150" s="49"/>
      <c r="F150" s="15">
        <f>D150+E150</f>
        <v>1000000</v>
      </c>
    </row>
    <row r="151" spans="1:6" ht="12.75">
      <c r="A151" s="20" t="s">
        <v>218</v>
      </c>
      <c r="B151" s="21" t="s">
        <v>102</v>
      </c>
      <c r="C151" s="21"/>
      <c r="D151" s="22">
        <v>13500000</v>
      </c>
      <c r="E151" s="48">
        <f>E152</f>
        <v>1000000</v>
      </c>
      <c r="F151" s="19">
        <f>F152</f>
        <v>14500000</v>
      </c>
    </row>
    <row r="152" spans="1:6" ht="25.5">
      <c r="A152" s="20" t="s">
        <v>141</v>
      </c>
      <c r="B152" s="21" t="s">
        <v>102</v>
      </c>
      <c r="C152" s="21" t="s">
        <v>9</v>
      </c>
      <c r="D152" s="22">
        <v>13500000</v>
      </c>
      <c r="E152" s="48">
        <f>E153</f>
        <v>1000000</v>
      </c>
      <c r="F152" s="19">
        <f>F153</f>
        <v>14500000</v>
      </c>
    </row>
    <row r="153" spans="1:6" ht="25.5">
      <c r="A153" s="12" t="s">
        <v>142</v>
      </c>
      <c r="B153" s="13" t="s">
        <v>102</v>
      </c>
      <c r="C153" s="13" t="s">
        <v>10</v>
      </c>
      <c r="D153" s="14">
        <v>13500000</v>
      </c>
      <c r="E153" s="49">
        <v>1000000</v>
      </c>
      <c r="F153" s="15">
        <f>D153+E153</f>
        <v>14500000</v>
      </c>
    </row>
    <row r="154" spans="1:6" ht="41.25" customHeight="1">
      <c r="A154" s="16" t="s">
        <v>103</v>
      </c>
      <c r="B154" s="17" t="s">
        <v>104</v>
      </c>
      <c r="C154" s="17"/>
      <c r="D154" s="18">
        <v>150000</v>
      </c>
      <c r="E154" s="48">
        <f aca="true" t="shared" si="15" ref="E154:F157">E155</f>
        <v>0</v>
      </c>
      <c r="F154" s="19">
        <f t="shared" si="15"/>
        <v>150000</v>
      </c>
    </row>
    <row r="155" spans="1:6" ht="38.25">
      <c r="A155" s="20" t="s">
        <v>219</v>
      </c>
      <c r="B155" s="21" t="s">
        <v>105</v>
      </c>
      <c r="C155" s="21"/>
      <c r="D155" s="22">
        <v>150000</v>
      </c>
      <c r="E155" s="48">
        <f t="shared" si="15"/>
        <v>0</v>
      </c>
      <c r="F155" s="19">
        <f t="shared" si="15"/>
        <v>150000</v>
      </c>
    </row>
    <row r="156" spans="1:6" ht="57" customHeight="1">
      <c r="A156" s="20" t="s">
        <v>220</v>
      </c>
      <c r="B156" s="21" t="s">
        <v>106</v>
      </c>
      <c r="C156" s="21"/>
      <c r="D156" s="22">
        <v>150000</v>
      </c>
      <c r="E156" s="48">
        <f t="shared" si="15"/>
        <v>0</v>
      </c>
      <c r="F156" s="19">
        <f t="shared" si="15"/>
        <v>150000</v>
      </c>
    </row>
    <row r="157" spans="1:6" ht="32.25" customHeight="1">
      <c r="A157" s="20" t="s">
        <v>145</v>
      </c>
      <c r="B157" s="21" t="s">
        <v>106</v>
      </c>
      <c r="C157" s="21" t="s">
        <v>13</v>
      </c>
      <c r="D157" s="22">
        <v>150000</v>
      </c>
      <c r="E157" s="48">
        <f t="shared" si="15"/>
        <v>0</v>
      </c>
      <c r="F157" s="19">
        <f t="shared" si="15"/>
        <v>150000</v>
      </c>
    </row>
    <row r="158" spans="1:6" ht="38.25">
      <c r="A158" s="12" t="s">
        <v>146</v>
      </c>
      <c r="B158" s="13" t="s">
        <v>106</v>
      </c>
      <c r="C158" s="13" t="s">
        <v>14</v>
      </c>
      <c r="D158" s="14">
        <v>150000</v>
      </c>
      <c r="E158" s="49"/>
      <c r="F158" s="15">
        <f>D158+E158</f>
        <v>150000</v>
      </c>
    </row>
    <row r="159" spans="1:6" ht="81.75" customHeight="1">
      <c r="A159" s="40" t="s">
        <v>243</v>
      </c>
      <c r="B159" s="43" t="s">
        <v>245</v>
      </c>
      <c r="C159" s="44"/>
      <c r="D159" s="42">
        <f>D160</f>
        <v>0</v>
      </c>
      <c r="E159" s="42">
        <f>E160</f>
        <v>26260000</v>
      </c>
      <c r="F159" s="46">
        <f>F160</f>
        <v>26260000</v>
      </c>
    </row>
    <row r="160" spans="1:6" ht="57" customHeight="1">
      <c r="A160" s="41" t="s">
        <v>244</v>
      </c>
      <c r="B160" s="43" t="s">
        <v>246</v>
      </c>
      <c r="C160" s="44"/>
      <c r="D160" s="56">
        <f>D161+D164</f>
        <v>0</v>
      </c>
      <c r="E160" s="56">
        <f>E161+E164</f>
        <v>26260000</v>
      </c>
      <c r="F160" s="57">
        <f>F161+F164</f>
        <v>26260000</v>
      </c>
    </row>
    <row r="161" spans="1:6" ht="81" customHeight="1">
      <c r="A161" s="54" t="s">
        <v>251</v>
      </c>
      <c r="B161" s="33" t="s">
        <v>252</v>
      </c>
      <c r="C161" s="34"/>
      <c r="D161" s="35">
        <f aca="true" t="shared" si="16" ref="D161:F162">D162</f>
        <v>0</v>
      </c>
      <c r="E161" s="35">
        <f t="shared" si="16"/>
        <v>26000000</v>
      </c>
      <c r="F161" s="35">
        <f t="shared" si="16"/>
        <v>26000000</v>
      </c>
    </row>
    <row r="162" spans="1:6" ht="24.75" customHeight="1">
      <c r="A162" s="31" t="s">
        <v>153</v>
      </c>
      <c r="B162" s="33" t="s">
        <v>252</v>
      </c>
      <c r="C162" s="34" t="s">
        <v>23</v>
      </c>
      <c r="D162" s="35">
        <f t="shared" si="16"/>
        <v>0</v>
      </c>
      <c r="E162" s="35">
        <f t="shared" si="16"/>
        <v>26000000</v>
      </c>
      <c r="F162" s="35">
        <f t="shared" si="16"/>
        <v>26000000</v>
      </c>
    </row>
    <row r="163" spans="1:6" ht="49.5" customHeight="1">
      <c r="A163" s="32" t="s">
        <v>154</v>
      </c>
      <c r="B163" s="45" t="s">
        <v>252</v>
      </c>
      <c r="C163" s="38" t="s">
        <v>24</v>
      </c>
      <c r="D163" s="39"/>
      <c r="E163" s="15">
        <v>26000000</v>
      </c>
      <c r="F163" s="15">
        <f>D163+E163</f>
        <v>26000000</v>
      </c>
    </row>
    <row r="164" spans="1:6" ht="46.5" customHeight="1">
      <c r="A164" s="31" t="s">
        <v>250</v>
      </c>
      <c r="B164" s="33" t="s">
        <v>247</v>
      </c>
      <c r="C164" s="34"/>
      <c r="D164" s="46">
        <f aca="true" t="shared" si="17" ref="D164:F165">D165</f>
        <v>0</v>
      </c>
      <c r="E164" s="46">
        <f t="shared" si="17"/>
        <v>260000</v>
      </c>
      <c r="F164" s="46">
        <f t="shared" si="17"/>
        <v>260000</v>
      </c>
    </row>
    <row r="165" spans="1:6" ht="16.5" customHeight="1">
      <c r="A165" s="31" t="s">
        <v>153</v>
      </c>
      <c r="B165" s="33" t="s">
        <v>247</v>
      </c>
      <c r="C165" s="34" t="s">
        <v>23</v>
      </c>
      <c r="D165" s="46">
        <f t="shared" si="17"/>
        <v>0</v>
      </c>
      <c r="E165" s="46">
        <f t="shared" si="17"/>
        <v>260000</v>
      </c>
      <c r="F165" s="46">
        <f t="shared" si="17"/>
        <v>260000</v>
      </c>
    </row>
    <row r="166" spans="1:6" ht="46.5" customHeight="1">
      <c r="A166" s="32" t="s">
        <v>154</v>
      </c>
      <c r="B166" s="45" t="s">
        <v>247</v>
      </c>
      <c r="C166" s="38" t="s">
        <v>24</v>
      </c>
      <c r="D166" s="61"/>
      <c r="E166" s="15">
        <v>260000</v>
      </c>
      <c r="F166" s="15">
        <f>D166+E166</f>
        <v>260000</v>
      </c>
    </row>
    <row r="167" spans="1:6" ht="38.25">
      <c r="A167" s="16" t="s">
        <v>107</v>
      </c>
      <c r="B167" s="17" t="s">
        <v>108</v>
      </c>
      <c r="C167" s="55"/>
      <c r="D167" s="62">
        <v>19947000</v>
      </c>
      <c r="E167" s="19">
        <f aca="true" t="shared" si="18" ref="E167:F170">E168</f>
        <v>2040000</v>
      </c>
      <c r="F167" s="19">
        <f t="shared" si="18"/>
        <v>21987000</v>
      </c>
    </row>
    <row r="168" spans="1:6" ht="12.75">
      <c r="A168" s="20" t="s">
        <v>215</v>
      </c>
      <c r="B168" s="21" t="s">
        <v>109</v>
      </c>
      <c r="C168" s="21"/>
      <c r="D168" s="58">
        <v>19947000</v>
      </c>
      <c r="E168" s="59">
        <f t="shared" si="18"/>
        <v>2040000</v>
      </c>
      <c r="F168" s="60">
        <f t="shared" si="18"/>
        <v>21987000</v>
      </c>
    </row>
    <row r="169" spans="1:6" ht="51">
      <c r="A169" s="20" t="s">
        <v>216</v>
      </c>
      <c r="B169" s="21" t="s">
        <v>110</v>
      </c>
      <c r="C169" s="21"/>
      <c r="D169" s="22">
        <v>19947000</v>
      </c>
      <c r="E169" s="48">
        <f t="shared" si="18"/>
        <v>2040000</v>
      </c>
      <c r="F169" s="19">
        <f t="shared" si="18"/>
        <v>21987000</v>
      </c>
    </row>
    <row r="170" spans="1:6" ht="25.5">
      <c r="A170" s="20" t="s">
        <v>141</v>
      </c>
      <c r="B170" s="21" t="s">
        <v>110</v>
      </c>
      <c r="C170" s="21" t="s">
        <v>9</v>
      </c>
      <c r="D170" s="22">
        <v>19947000</v>
      </c>
      <c r="E170" s="48">
        <f t="shared" si="18"/>
        <v>2040000</v>
      </c>
      <c r="F170" s="19">
        <f t="shared" si="18"/>
        <v>21987000</v>
      </c>
    </row>
    <row r="171" spans="1:6" ht="25.5">
      <c r="A171" s="12" t="s">
        <v>142</v>
      </c>
      <c r="B171" s="13" t="s">
        <v>110</v>
      </c>
      <c r="C171" s="13" t="s">
        <v>10</v>
      </c>
      <c r="D171" s="14">
        <v>19947000</v>
      </c>
      <c r="E171" s="49">
        <v>2040000</v>
      </c>
      <c r="F171" s="15">
        <f>D171+E171</f>
        <v>21987000</v>
      </c>
    </row>
    <row r="172" spans="1:6" ht="66.75" customHeight="1">
      <c r="A172" s="16" t="s">
        <v>111</v>
      </c>
      <c r="B172" s="17" t="s">
        <v>112</v>
      </c>
      <c r="C172" s="17"/>
      <c r="D172" s="18">
        <v>36507400</v>
      </c>
      <c r="E172" s="48">
        <f>E173+E187+E198+E202+E212+E216+E220+E224</f>
        <v>1072000</v>
      </c>
      <c r="F172" s="19">
        <f>F173+F187+F198+F202+F212+F216+F220+F224</f>
        <v>37579400</v>
      </c>
    </row>
    <row r="173" spans="1:6" ht="38.25">
      <c r="A173" s="20" t="s">
        <v>217</v>
      </c>
      <c r="B173" s="21" t="s">
        <v>113</v>
      </c>
      <c r="C173" s="21"/>
      <c r="D173" s="22">
        <v>24014000</v>
      </c>
      <c r="E173" s="48">
        <f>E174+E182+E184</f>
        <v>200000</v>
      </c>
      <c r="F173" s="19">
        <f>F174+F182+F184</f>
        <v>24214000</v>
      </c>
    </row>
    <row r="174" spans="1:6" ht="12.75">
      <c r="A174" s="20" t="s">
        <v>209</v>
      </c>
      <c r="B174" s="21" t="s">
        <v>114</v>
      </c>
      <c r="C174" s="21"/>
      <c r="D174" s="22">
        <v>23054000</v>
      </c>
      <c r="E174" s="48">
        <f>E175+E177+E179</f>
        <v>200000</v>
      </c>
      <c r="F174" s="19">
        <f>F175+F177+F179</f>
        <v>23254000</v>
      </c>
    </row>
    <row r="175" spans="1:6" ht="63.75">
      <c r="A175" s="20" t="s">
        <v>180</v>
      </c>
      <c r="B175" s="21" t="s">
        <v>114</v>
      </c>
      <c r="C175" s="21" t="s">
        <v>62</v>
      </c>
      <c r="D175" s="22">
        <v>18169000</v>
      </c>
      <c r="E175" s="48">
        <f>E176</f>
        <v>0</v>
      </c>
      <c r="F175" s="19">
        <f>F176</f>
        <v>18169000</v>
      </c>
    </row>
    <row r="176" spans="1:6" ht="25.5">
      <c r="A176" s="12" t="s">
        <v>208</v>
      </c>
      <c r="B176" s="13" t="s">
        <v>114</v>
      </c>
      <c r="C176" s="13" t="s">
        <v>115</v>
      </c>
      <c r="D176" s="14">
        <v>18169000</v>
      </c>
      <c r="E176" s="49"/>
      <c r="F176" s="15">
        <f>D176+E176</f>
        <v>18169000</v>
      </c>
    </row>
    <row r="177" spans="1:6" ht="25.5">
      <c r="A177" s="20" t="s">
        <v>141</v>
      </c>
      <c r="B177" s="21" t="s">
        <v>114</v>
      </c>
      <c r="C177" s="21" t="s">
        <v>9</v>
      </c>
      <c r="D177" s="22">
        <v>4842000</v>
      </c>
      <c r="E177" s="48">
        <f>E178</f>
        <v>200000</v>
      </c>
      <c r="F177" s="19">
        <f>F178</f>
        <v>5042000</v>
      </c>
    </row>
    <row r="178" spans="1:6" ht="25.5">
      <c r="A178" s="12" t="s">
        <v>142</v>
      </c>
      <c r="B178" s="13" t="s">
        <v>114</v>
      </c>
      <c r="C178" s="13" t="s">
        <v>10</v>
      </c>
      <c r="D178" s="14">
        <v>4842000</v>
      </c>
      <c r="E178" s="49">
        <v>200000</v>
      </c>
      <c r="F178" s="15">
        <f>D178+E178</f>
        <v>5042000</v>
      </c>
    </row>
    <row r="179" spans="1:6" ht="12.75">
      <c r="A179" s="20" t="s">
        <v>153</v>
      </c>
      <c r="B179" s="21" t="s">
        <v>114</v>
      </c>
      <c r="C179" s="21" t="s">
        <v>23</v>
      </c>
      <c r="D179" s="22">
        <v>43000</v>
      </c>
      <c r="E179" s="48">
        <f>E180</f>
        <v>0</v>
      </c>
      <c r="F179" s="19">
        <f>F180</f>
        <v>43000</v>
      </c>
    </row>
    <row r="180" spans="1:6" ht="12.75">
      <c r="A180" s="12" t="s">
        <v>186</v>
      </c>
      <c r="B180" s="13" t="s">
        <v>114</v>
      </c>
      <c r="C180" s="13" t="s">
        <v>69</v>
      </c>
      <c r="D180" s="14">
        <v>43000</v>
      </c>
      <c r="E180" s="49"/>
      <c r="F180" s="15">
        <f>D180+E180</f>
        <v>43000</v>
      </c>
    </row>
    <row r="181" spans="1:6" ht="12.75">
      <c r="A181" s="20" t="s">
        <v>213</v>
      </c>
      <c r="B181" s="21" t="s">
        <v>116</v>
      </c>
      <c r="C181" s="21"/>
      <c r="D181" s="22">
        <v>150000</v>
      </c>
      <c r="E181" s="48">
        <f>E182</f>
        <v>0</v>
      </c>
      <c r="F181" s="19">
        <f>F182</f>
        <v>150000</v>
      </c>
    </row>
    <row r="182" spans="1:6" ht="25.5">
      <c r="A182" s="20" t="s">
        <v>141</v>
      </c>
      <c r="B182" s="21" t="s">
        <v>116</v>
      </c>
      <c r="C182" s="21" t="s">
        <v>9</v>
      </c>
      <c r="D182" s="22">
        <v>150000</v>
      </c>
      <c r="E182" s="48">
        <f>E183</f>
        <v>0</v>
      </c>
      <c r="F182" s="19">
        <f>F183</f>
        <v>150000</v>
      </c>
    </row>
    <row r="183" spans="1:6" ht="25.5">
      <c r="A183" s="12" t="s">
        <v>142</v>
      </c>
      <c r="B183" s="13" t="s">
        <v>116</v>
      </c>
      <c r="C183" s="13" t="s">
        <v>10</v>
      </c>
      <c r="D183" s="14">
        <v>150000</v>
      </c>
      <c r="E183" s="49"/>
      <c r="F183" s="15">
        <f>D183+E183</f>
        <v>150000</v>
      </c>
    </row>
    <row r="184" spans="1:6" ht="30" customHeight="1">
      <c r="A184" s="20" t="s">
        <v>214</v>
      </c>
      <c r="B184" s="21" t="s">
        <v>117</v>
      </c>
      <c r="C184" s="21"/>
      <c r="D184" s="22">
        <v>810000</v>
      </c>
      <c r="E184" s="48">
        <f>E185</f>
        <v>0</v>
      </c>
      <c r="F184" s="19">
        <f>F185</f>
        <v>810000</v>
      </c>
    </row>
    <row r="185" spans="1:6" ht="63.75">
      <c r="A185" s="20" t="s">
        <v>180</v>
      </c>
      <c r="B185" s="21" t="s">
        <v>117</v>
      </c>
      <c r="C185" s="21" t="s">
        <v>62</v>
      </c>
      <c r="D185" s="22">
        <v>810000</v>
      </c>
      <c r="E185" s="48">
        <f>E186</f>
        <v>0</v>
      </c>
      <c r="F185" s="19">
        <f>F186</f>
        <v>810000</v>
      </c>
    </row>
    <row r="186" spans="1:6" ht="25.5">
      <c r="A186" s="12" t="s">
        <v>208</v>
      </c>
      <c r="B186" s="13" t="s">
        <v>117</v>
      </c>
      <c r="C186" s="13" t="s">
        <v>115</v>
      </c>
      <c r="D186" s="14">
        <v>810000</v>
      </c>
      <c r="E186" s="49"/>
      <c r="F186" s="15">
        <f>D186+E186</f>
        <v>810000</v>
      </c>
    </row>
    <row r="187" spans="1:6" ht="38.25">
      <c r="A187" s="20" t="s">
        <v>212</v>
      </c>
      <c r="B187" s="21" t="s">
        <v>118</v>
      </c>
      <c r="C187" s="21"/>
      <c r="D187" s="22">
        <v>2661200</v>
      </c>
      <c r="E187" s="48">
        <f>E188+E191</f>
        <v>0</v>
      </c>
      <c r="F187" s="19">
        <f>F188+F191</f>
        <v>2661200</v>
      </c>
    </row>
    <row r="188" spans="1:6" ht="12.75">
      <c r="A188" s="20" t="s">
        <v>209</v>
      </c>
      <c r="B188" s="21" t="s">
        <v>119</v>
      </c>
      <c r="C188" s="21"/>
      <c r="D188" s="22">
        <v>319200</v>
      </c>
      <c r="E188" s="48">
        <f>E189</f>
        <v>0</v>
      </c>
      <c r="F188" s="19">
        <f>F189</f>
        <v>319200</v>
      </c>
    </row>
    <row r="189" spans="1:6" ht="57" customHeight="1">
      <c r="A189" s="20" t="s">
        <v>180</v>
      </c>
      <c r="B189" s="21" t="s">
        <v>119</v>
      </c>
      <c r="C189" s="21" t="s">
        <v>62</v>
      </c>
      <c r="D189" s="22">
        <v>319200</v>
      </c>
      <c r="E189" s="48">
        <f>E190</f>
        <v>0</v>
      </c>
      <c r="F189" s="19">
        <f>F190</f>
        <v>319200</v>
      </c>
    </row>
    <row r="190" spans="1:6" ht="25.5">
      <c r="A190" s="12" t="s">
        <v>208</v>
      </c>
      <c r="B190" s="13" t="s">
        <v>119</v>
      </c>
      <c r="C190" s="13" t="s">
        <v>115</v>
      </c>
      <c r="D190" s="14">
        <v>319200</v>
      </c>
      <c r="E190" s="49"/>
      <c r="F190" s="15">
        <f>D190+E190</f>
        <v>319200</v>
      </c>
    </row>
    <row r="191" spans="1:6" ht="38.25">
      <c r="A191" s="20" t="s">
        <v>211</v>
      </c>
      <c r="B191" s="21" t="s">
        <v>120</v>
      </c>
      <c r="C191" s="21"/>
      <c r="D191" s="22">
        <v>2342000</v>
      </c>
      <c r="E191" s="48">
        <f>E192+E194+E196</f>
        <v>0</v>
      </c>
      <c r="F191" s="19">
        <f>F192+F194+F196</f>
        <v>2342000</v>
      </c>
    </row>
    <row r="192" spans="1:6" ht="63.75">
      <c r="A192" s="20" t="s">
        <v>180</v>
      </c>
      <c r="B192" s="21" t="s">
        <v>120</v>
      </c>
      <c r="C192" s="21" t="s">
        <v>62</v>
      </c>
      <c r="D192" s="22">
        <v>2072000</v>
      </c>
      <c r="E192" s="48">
        <f>E193</f>
        <v>0</v>
      </c>
      <c r="F192" s="19">
        <f>F193</f>
        <v>2072000</v>
      </c>
    </row>
    <row r="193" spans="1:6" ht="25.5">
      <c r="A193" s="12" t="s">
        <v>208</v>
      </c>
      <c r="B193" s="13" t="s">
        <v>120</v>
      </c>
      <c r="C193" s="13" t="s">
        <v>115</v>
      </c>
      <c r="D193" s="14">
        <v>2072000</v>
      </c>
      <c r="E193" s="49"/>
      <c r="F193" s="15">
        <f>D193+E193</f>
        <v>2072000</v>
      </c>
    </row>
    <row r="194" spans="1:6" ht="25.5">
      <c r="A194" s="20" t="s">
        <v>141</v>
      </c>
      <c r="B194" s="21" t="s">
        <v>120</v>
      </c>
      <c r="C194" s="21" t="s">
        <v>9</v>
      </c>
      <c r="D194" s="22">
        <v>267000</v>
      </c>
      <c r="E194" s="48">
        <f>E195</f>
        <v>0</v>
      </c>
      <c r="F194" s="19">
        <f>F195</f>
        <v>267000</v>
      </c>
    </row>
    <row r="195" spans="1:6" ht="25.5">
      <c r="A195" s="12" t="s">
        <v>142</v>
      </c>
      <c r="B195" s="13" t="s">
        <v>120</v>
      </c>
      <c r="C195" s="13" t="s">
        <v>10</v>
      </c>
      <c r="D195" s="14">
        <v>267000</v>
      </c>
      <c r="E195" s="49"/>
      <c r="F195" s="15">
        <f>D195+E195</f>
        <v>267000</v>
      </c>
    </row>
    <row r="196" spans="1:6" ht="12.75">
      <c r="A196" s="20" t="s">
        <v>153</v>
      </c>
      <c r="B196" s="21" t="s">
        <v>120</v>
      </c>
      <c r="C196" s="21" t="s">
        <v>23</v>
      </c>
      <c r="D196" s="22">
        <v>3000</v>
      </c>
      <c r="E196" s="48">
        <f>E197</f>
        <v>0</v>
      </c>
      <c r="F196" s="19">
        <f>F197</f>
        <v>3000</v>
      </c>
    </row>
    <row r="197" spans="1:6" ht="12.75">
      <c r="A197" s="12" t="s">
        <v>186</v>
      </c>
      <c r="B197" s="13" t="s">
        <v>120</v>
      </c>
      <c r="C197" s="13" t="s">
        <v>69</v>
      </c>
      <c r="D197" s="14">
        <v>3000</v>
      </c>
      <c r="E197" s="49"/>
      <c r="F197" s="15">
        <f>D197+E197</f>
        <v>3000</v>
      </c>
    </row>
    <row r="198" spans="1:6" ht="45" customHeight="1">
      <c r="A198" s="20" t="s">
        <v>210</v>
      </c>
      <c r="B198" s="21" t="s">
        <v>121</v>
      </c>
      <c r="C198" s="21"/>
      <c r="D198" s="22">
        <v>631000</v>
      </c>
      <c r="E198" s="48">
        <f aca="true" t="shared" si="19" ref="E198:F200">E199</f>
        <v>0</v>
      </c>
      <c r="F198" s="19">
        <f t="shared" si="19"/>
        <v>631000</v>
      </c>
    </row>
    <row r="199" spans="1:6" ht="12.75">
      <c r="A199" s="20" t="s">
        <v>209</v>
      </c>
      <c r="B199" s="21" t="s">
        <v>122</v>
      </c>
      <c r="C199" s="21"/>
      <c r="D199" s="22">
        <v>631000</v>
      </c>
      <c r="E199" s="48">
        <f t="shared" si="19"/>
        <v>0</v>
      </c>
      <c r="F199" s="19">
        <f t="shared" si="19"/>
        <v>631000</v>
      </c>
    </row>
    <row r="200" spans="1:6" ht="57.75" customHeight="1">
      <c r="A200" s="20" t="s">
        <v>180</v>
      </c>
      <c r="B200" s="21" t="s">
        <v>122</v>
      </c>
      <c r="C200" s="21" t="s">
        <v>62</v>
      </c>
      <c r="D200" s="22">
        <v>631000</v>
      </c>
      <c r="E200" s="48">
        <f t="shared" si="19"/>
        <v>0</v>
      </c>
      <c r="F200" s="19">
        <f t="shared" si="19"/>
        <v>631000</v>
      </c>
    </row>
    <row r="201" spans="1:6" ht="25.5">
      <c r="A201" s="12" t="s">
        <v>208</v>
      </c>
      <c r="B201" s="13" t="s">
        <v>122</v>
      </c>
      <c r="C201" s="13" t="s">
        <v>115</v>
      </c>
      <c r="D201" s="14">
        <v>631000</v>
      </c>
      <c r="E201" s="49"/>
      <c r="F201" s="15">
        <f>D201+E201</f>
        <v>631000</v>
      </c>
    </row>
    <row r="202" spans="1:6" ht="25.5">
      <c r="A202" s="20" t="s">
        <v>207</v>
      </c>
      <c r="B202" s="21" t="s">
        <v>123</v>
      </c>
      <c r="C202" s="21"/>
      <c r="D202" s="22">
        <f>D203+D209</f>
        <v>2931200</v>
      </c>
      <c r="E202" s="22">
        <f>E203+E209</f>
        <v>872000</v>
      </c>
      <c r="F202" s="53">
        <f>F203+F209</f>
        <v>3803200</v>
      </c>
    </row>
    <row r="203" spans="1:6" ht="12.75">
      <c r="A203" s="20" t="s">
        <v>206</v>
      </c>
      <c r="B203" s="21" t="s">
        <v>124</v>
      </c>
      <c r="C203" s="21"/>
      <c r="D203" s="22">
        <v>2931200</v>
      </c>
      <c r="E203" s="48">
        <f>E204+E206</f>
        <v>622000</v>
      </c>
      <c r="F203" s="19">
        <f>F204+F206</f>
        <v>3553200</v>
      </c>
    </row>
    <row r="204" spans="1:6" ht="25.5">
      <c r="A204" s="20" t="s">
        <v>141</v>
      </c>
      <c r="B204" s="21" t="s">
        <v>124</v>
      </c>
      <c r="C204" s="21" t="s">
        <v>9</v>
      </c>
      <c r="D204" s="22">
        <v>1935200</v>
      </c>
      <c r="E204" s="48">
        <f>E205</f>
        <v>622000</v>
      </c>
      <c r="F204" s="19">
        <f>F205</f>
        <v>2557200</v>
      </c>
    </row>
    <row r="205" spans="1:6" ht="25.5">
      <c r="A205" s="12" t="s">
        <v>142</v>
      </c>
      <c r="B205" s="13" t="s">
        <v>124</v>
      </c>
      <c r="C205" s="13" t="s">
        <v>10</v>
      </c>
      <c r="D205" s="14">
        <v>1935200</v>
      </c>
      <c r="E205" s="49">
        <f>300000+322000</f>
        <v>622000</v>
      </c>
      <c r="F205" s="15">
        <f>D205+E205</f>
        <v>2557200</v>
      </c>
    </row>
    <row r="206" spans="1:6" ht="12.75">
      <c r="A206" s="20" t="s">
        <v>153</v>
      </c>
      <c r="B206" s="21" t="s">
        <v>124</v>
      </c>
      <c r="C206" s="21" t="s">
        <v>23</v>
      </c>
      <c r="D206" s="22">
        <v>996000</v>
      </c>
      <c r="E206" s="48">
        <f>E207+E208</f>
        <v>0</v>
      </c>
      <c r="F206" s="19">
        <f>F207+F208</f>
        <v>996000</v>
      </c>
    </row>
    <row r="207" spans="1:6" ht="43.5" customHeight="1">
      <c r="A207" s="12" t="s">
        <v>154</v>
      </c>
      <c r="B207" s="13" t="s">
        <v>124</v>
      </c>
      <c r="C207" s="13" t="s">
        <v>24</v>
      </c>
      <c r="D207" s="14">
        <v>796000</v>
      </c>
      <c r="E207" s="49"/>
      <c r="F207" s="15">
        <f>D207+E207</f>
        <v>796000</v>
      </c>
    </row>
    <row r="208" spans="1:6" ht="12.75">
      <c r="A208" s="12" t="s">
        <v>186</v>
      </c>
      <c r="B208" s="13" t="s">
        <v>124</v>
      </c>
      <c r="C208" s="13" t="s">
        <v>69</v>
      </c>
      <c r="D208" s="14">
        <v>200000</v>
      </c>
      <c r="E208" s="49"/>
      <c r="F208" s="15">
        <f>D208+E208</f>
        <v>200000</v>
      </c>
    </row>
    <row r="209" spans="1:6" ht="25.5">
      <c r="A209" s="31" t="s">
        <v>241</v>
      </c>
      <c r="B209" s="33" t="s">
        <v>242</v>
      </c>
      <c r="C209" s="34"/>
      <c r="D209" s="35">
        <f aca="true" t="shared" si="20" ref="D209:F210">D210</f>
        <v>0</v>
      </c>
      <c r="E209" s="50">
        <f t="shared" si="20"/>
        <v>250000</v>
      </c>
      <c r="F209" s="35">
        <f t="shared" si="20"/>
        <v>250000</v>
      </c>
    </row>
    <row r="210" spans="1:6" ht="25.5">
      <c r="A210" s="31" t="s">
        <v>141</v>
      </c>
      <c r="B210" s="33" t="s">
        <v>242</v>
      </c>
      <c r="C210" s="34" t="s">
        <v>9</v>
      </c>
      <c r="D210" s="36">
        <f t="shared" si="20"/>
        <v>0</v>
      </c>
      <c r="E210" s="51">
        <f t="shared" si="20"/>
        <v>250000</v>
      </c>
      <c r="F210" s="36">
        <f t="shared" si="20"/>
        <v>250000</v>
      </c>
    </row>
    <row r="211" spans="1:6" ht="25.5">
      <c r="A211" s="32" t="s">
        <v>142</v>
      </c>
      <c r="B211" s="37" t="s">
        <v>242</v>
      </c>
      <c r="C211" s="38" t="s">
        <v>10</v>
      </c>
      <c r="D211" s="39"/>
      <c r="E211" s="49">
        <v>250000</v>
      </c>
      <c r="F211" s="15">
        <f>E211</f>
        <v>250000</v>
      </c>
    </row>
    <row r="212" spans="1:6" ht="25.5">
      <c r="A212" s="20" t="s">
        <v>205</v>
      </c>
      <c r="B212" s="21" t="s">
        <v>125</v>
      </c>
      <c r="C212" s="21"/>
      <c r="D212" s="22">
        <v>2000000</v>
      </c>
      <c r="E212" s="48">
        <f aca="true" t="shared" si="21" ref="E212:F214">E213</f>
        <v>0</v>
      </c>
      <c r="F212" s="19">
        <f t="shared" si="21"/>
        <v>2000000</v>
      </c>
    </row>
    <row r="213" spans="1:6" ht="25.5">
      <c r="A213" s="20" t="s">
        <v>204</v>
      </c>
      <c r="B213" s="21" t="s">
        <v>126</v>
      </c>
      <c r="C213" s="21"/>
      <c r="D213" s="22">
        <v>2000000</v>
      </c>
      <c r="E213" s="48">
        <f t="shared" si="21"/>
        <v>0</v>
      </c>
      <c r="F213" s="19">
        <f t="shared" si="21"/>
        <v>2000000</v>
      </c>
    </row>
    <row r="214" spans="1:6" ht="12.75">
      <c r="A214" s="20" t="s">
        <v>153</v>
      </c>
      <c r="B214" s="21" t="s">
        <v>126</v>
      </c>
      <c r="C214" s="21" t="s">
        <v>23</v>
      </c>
      <c r="D214" s="22">
        <v>2000000</v>
      </c>
      <c r="E214" s="48">
        <f t="shared" si="21"/>
        <v>0</v>
      </c>
      <c r="F214" s="19">
        <f t="shared" si="21"/>
        <v>2000000</v>
      </c>
    </row>
    <row r="215" spans="1:6" ht="12.75">
      <c r="A215" s="12" t="s">
        <v>203</v>
      </c>
      <c r="B215" s="13" t="s">
        <v>126</v>
      </c>
      <c r="C215" s="13" t="s">
        <v>127</v>
      </c>
      <c r="D215" s="14">
        <v>2000000</v>
      </c>
      <c r="E215" s="49"/>
      <c r="F215" s="15">
        <f>D215+E215</f>
        <v>2000000</v>
      </c>
    </row>
    <row r="216" spans="1:6" ht="25.5">
      <c r="A216" s="20" t="s">
        <v>202</v>
      </c>
      <c r="B216" s="21" t="s">
        <v>128</v>
      </c>
      <c r="C216" s="21"/>
      <c r="D216" s="22">
        <v>4120000</v>
      </c>
      <c r="E216" s="48">
        <f aca="true" t="shared" si="22" ref="E216:F218">E217</f>
        <v>0</v>
      </c>
      <c r="F216" s="19">
        <f t="shared" si="22"/>
        <v>4120000</v>
      </c>
    </row>
    <row r="217" spans="1:6" ht="19.5" customHeight="1">
      <c r="A217" s="20" t="s">
        <v>201</v>
      </c>
      <c r="B217" s="21" t="s">
        <v>129</v>
      </c>
      <c r="C217" s="21"/>
      <c r="D217" s="22">
        <v>4120000</v>
      </c>
      <c r="E217" s="48">
        <f t="shared" si="22"/>
        <v>0</v>
      </c>
      <c r="F217" s="19">
        <f t="shared" si="22"/>
        <v>4120000</v>
      </c>
    </row>
    <row r="218" spans="1:6" ht="12.75">
      <c r="A218" s="20" t="s">
        <v>153</v>
      </c>
      <c r="B218" s="21" t="s">
        <v>129</v>
      </c>
      <c r="C218" s="21" t="s">
        <v>23</v>
      </c>
      <c r="D218" s="22">
        <v>4120000</v>
      </c>
      <c r="E218" s="48">
        <f t="shared" si="22"/>
        <v>0</v>
      </c>
      <c r="F218" s="19">
        <f t="shared" si="22"/>
        <v>4120000</v>
      </c>
    </row>
    <row r="219" spans="1:6" ht="43.5" customHeight="1">
      <c r="A219" s="12" t="s">
        <v>154</v>
      </c>
      <c r="B219" s="13" t="s">
        <v>129</v>
      </c>
      <c r="C219" s="13" t="s">
        <v>24</v>
      </c>
      <c r="D219" s="14">
        <v>4120000</v>
      </c>
      <c r="E219" s="49"/>
      <c r="F219" s="15">
        <f>D219+E219</f>
        <v>4120000</v>
      </c>
    </row>
    <row r="220" spans="1:6" ht="38.25">
      <c r="A220" s="20" t="s">
        <v>200</v>
      </c>
      <c r="B220" s="21" t="s">
        <v>130</v>
      </c>
      <c r="C220" s="21"/>
      <c r="D220" s="22">
        <v>50000</v>
      </c>
      <c r="E220" s="48">
        <f aca="true" t="shared" si="23" ref="E220:F222">E221</f>
        <v>0</v>
      </c>
      <c r="F220" s="19">
        <f t="shared" si="23"/>
        <v>50000</v>
      </c>
    </row>
    <row r="221" spans="1:6" ht="38.25">
      <c r="A221" s="20" t="s">
        <v>199</v>
      </c>
      <c r="B221" s="21" t="s">
        <v>131</v>
      </c>
      <c r="C221" s="21"/>
      <c r="D221" s="22">
        <v>50000</v>
      </c>
      <c r="E221" s="48">
        <f t="shared" si="23"/>
        <v>0</v>
      </c>
      <c r="F221" s="19">
        <f t="shared" si="23"/>
        <v>50000</v>
      </c>
    </row>
    <row r="222" spans="1:6" ht="25.5">
      <c r="A222" s="20" t="s">
        <v>141</v>
      </c>
      <c r="B222" s="21" t="s">
        <v>131</v>
      </c>
      <c r="C222" s="21" t="s">
        <v>9</v>
      </c>
      <c r="D222" s="22">
        <v>50000</v>
      </c>
      <c r="E222" s="48">
        <f t="shared" si="23"/>
        <v>0</v>
      </c>
      <c r="F222" s="19">
        <f t="shared" si="23"/>
        <v>50000</v>
      </c>
    </row>
    <row r="223" spans="1:6" ht="25.5">
      <c r="A223" s="12" t="s">
        <v>142</v>
      </c>
      <c r="B223" s="13" t="s">
        <v>131</v>
      </c>
      <c r="C223" s="13" t="s">
        <v>10</v>
      </c>
      <c r="D223" s="14">
        <v>50000</v>
      </c>
      <c r="E223" s="49"/>
      <c r="F223" s="15">
        <f>D223+E223</f>
        <v>50000</v>
      </c>
    </row>
    <row r="224" spans="1:6" ht="25.5">
      <c r="A224" s="20" t="s">
        <v>198</v>
      </c>
      <c r="B224" s="21" t="s">
        <v>132</v>
      </c>
      <c r="C224" s="21"/>
      <c r="D224" s="22">
        <v>100000</v>
      </c>
      <c r="E224" s="48">
        <f aca="true" t="shared" si="24" ref="E224:F226">E225</f>
        <v>0</v>
      </c>
      <c r="F224" s="19">
        <f t="shared" si="24"/>
        <v>100000</v>
      </c>
    </row>
    <row r="225" spans="1:6" ht="12.75">
      <c r="A225" s="20" t="s">
        <v>197</v>
      </c>
      <c r="B225" s="21" t="s">
        <v>133</v>
      </c>
      <c r="C225" s="21"/>
      <c r="D225" s="22">
        <v>100000</v>
      </c>
      <c r="E225" s="48">
        <f t="shared" si="24"/>
        <v>0</v>
      </c>
      <c r="F225" s="19">
        <f t="shared" si="24"/>
        <v>100000</v>
      </c>
    </row>
    <row r="226" spans="1:6" ht="12.75">
      <c r="A226" s="20" t="s">
        <v>157</v>
      </c>
      <c r="B226" s="21" t="s">
        <v>133</v>
      </c>
      <c r="C226" s="21" t="s">
        <v>27</v>
      </c>
      <c r="D226" s="22">
        <v>100000</v>
      </c>
      <c r="E226" s="48">
        <f t="shared" si="24"/>
        <v>0</v>
      </c>
      <c r="F226" s="19">
        <f t="shared" si="24"/>
        <v>100000</v>
      </c>
    </row>
    <row r="227" spans="1:6" ht="12.75">
      <c r="A227" s="12" t="s">
        <v>158</v>
      </c>
      <c r="B227" s="13" t="s">
        <v>133</v>
      </c>
      <c r="C227" s="13" t="s">
        <v>28</v>
      </c>
      <c r="D227" s="14">
        <v>100000</v>
      </c>
      <c r="E227" s="49"/>
      <c r="F227" s="15">
        <f>D227+E227</f>
        <v>100000</v>
      </c>
    </row>
    <row r="228" spans="1:6" ht="42" customHeight="1">
      <c r="A228" s="16" t="s">
        <v>137</v>
      </c>
      <c r="B228" s="17" t="s">
        <v>134</v>
      </c>
      <c r="C228" s="17"/>
      <c r="D228" s="18">
        <v>4200000</v>
      </c>
      <c r="E228" s="48">
        <f>E229</f>
        <v>0</v>
      </c>
      <c r="F228" s="19">
        <f>F229</f>
        <v>4200000</v>
      </c>
    </row>
    <row r="229" spans="1:6" ht="42" customHeight="1">
      <c r="A229" s="20" t="s">
        <v>196</v>
      </c>
      <c r="B229" s="21" t="s">
        <v>135</v>
      </c>
      <c r="C229" s="21"/>
      <c r="D229" s="22">
        <v>4200000</v>
      </c>
      <c r="E229" s="48">
        <f>E230+E233</f>
        <v>0</v>
      </c>
      <c r="F229" s="19">
        <f>F230+F233</f>
        <v>4200000</v>
      </c>
    </row>
    <row r="230" spans="1:6" ht="44.25" customHeight="1">
      <c r="A230" s="20" t="s">
        <v>195</v>
      </c>
      <c r="B230" s="21" t="s">
        <v>136</v>
      </c>
      <c r="C230" s="21"/>
      <c r="D230" s="22">
        <v>1780000</v>
      </c>
      <c r="E230" s="48">
        <f>E231</f>
        <v>0</v>
      </c>
      <c r="F230" s="19">
        <f>F231</f>
        <v>1780000</v>
      </c>
    </row>
    <row r="231" spans="1:6" ht="25.5">
      <c r="A231" s="20" t="s">
        <v>141</v>
      </c>
      <c r="B231" s="21" t="s">
        <v>136</v>
      </c>
      <c r="C231" s="21" t="s">
        <v>9</v>
      </c>
      <c r="D231" s="22">
        <v>1780000</v>
      </c>
      <c r="E231" s="48">
        <f>E232</f>
        <v>0</v>
      </c>
      <c r="F231" s="19">
        <f>F232</f>
        <v>1780000</v>
      </c>
    </row>
    <row r="232" spans="1:6" ht="28.5" customHeight="1">
      <c r="A232" s="12" t="s">
        <v>142</v>
      </c>
      <c r="B232" s="13" t="s">
        <v>136</v>
      </c>
      <c r="C232" s="13" t="s">
        <v>10</v>
      </c>
      <c r="D232" s="14">
        <v>1780000</v>
      </c>
      <c r="E232" s="49"/>
      <c r="F232" s="15">
        <f>D232+E232</f>
        <v>1780000</v>
      </c>
    </row>
    <row r="233" spans="1:6" ht="43.5" customHeight="1">
      <c r="A233" s="20" t="s">
        <v>195</v>
      </c>
      <c r="B233" s="21" t="s">
        <v>138</v>
      </c>
      <c r="C233" s="21"/>
      <c r="D233" s="22">
        <v>2420000</v>
      </c>
      <c r="E233" s="48">
        <f>E234</f>
        <v>0</v>
      </c>
      <c r="F233" s="19">
        <f>F234</f>
        <v>2420000</v>
      </c>
    </row>
    <row r="234" spans="1:6" ht="25.5">
      <c r="A234" s="20" t="s">
        <v>141</v>
      </c>
      <c r="B234" s="21" t="s">
        <v>138</v>
      </c>
      <c r="C234" s="21" t="s">
        <v>9</v>
      </c>
      <c r="D234" s="22">
        <v>2420000</v>
      </c>
      <c r="E234" s="48">
        <f>E235</f>
        <v>0</v>
      </c>
      <c r="F234" s="19">
        <f>F235</f>
        <v>2420000</v>
      </c>
    </row>
    <row r="235" spans="1:6" ht="27.75" customHeight="1">
      <c r="A235" s="4" t="s">
        <v>142</v>
      </c>
      <c r="B235" s="5" t="s">
        <v>138</v>
      </c>
      <c r="C235" s="5" t="s">
        <v>10</v>
      </c>
      <c r="D235" s="8">
        <v>2420000</v>
      </c>
      <c r="E235" s="52"/>
      <c r="F235" s="15">
        <f>D235+E235</f>
        <v>2420000</v>
      </c>
    </row>
  </sheetData>
  <sheetProtection/>
  <mergeCells count="2">
    <mergeCell ref="A13:F13"/>
    <mergeCell ref="A12:F12"/>
  </mergeCells>
  <printOptions/>
  <pageMargins left="0.6299212598425197" right="0.07874015748031496" top="0" bottom="0" header="0.511811023622047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2018-01-24T07:19:17Z</cp:lastPrinted>
  <dcterms:created xsi:type="dcterms:W3CDTF">2014-12-18T06:29:51Z</dcterms:created>
  <dcterms:modified xsi:type="dcterms:W3CDTF">2018-01-30T05:49:38Z</dcterms:modified>
  <cp:category/>
  <cp:version/>
  <cp:contentType/>
  <cp:contentStatus/>
</cp:coreProperties>
</file>