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<sst xmlns="http://schemas.openxmlformats.org/spreadsheetml/2006/main" count="80" uniqueCount="67">
  <si>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 2.   Перечень Главных мероприятий Программы</t>
  </si>
  <si>
    <t>№</t>
  </si>
  <si>
    <t>Наименование мероприятий</t>
  </si>
  <si>
    <t>источник финансирования</t>
  </si>
  <si>
    <t>Сумма расходов (руб.)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</si>
  <si>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</si>
  <si>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</si>
  <si>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</si>
  <si>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</si>
  <si>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</si>
  <si>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</si>
  <si>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</si>
  <si>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</si>
  <si>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</si>
  <si>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</si>
  <si>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Компенсация возмещения затрат за льготный проезд отдельных категорий граждан</t>
  </si>
  <si>
    <t>Ежемесячная социальная финансовая поддержка почетным гражданам города Малоярославец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</si>
  <si>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</si>
  <si>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</si>
  <si>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</si>
  <si>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</si>
  <si>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</si>
  <si>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</si>
  <si>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</si>
  <si>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</si>
  <si>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</si>
  <si>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</si>
  <si>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Содействие в проведении благотворительных вещевых ярмарок</t>
  </si>
  <si>
    <t xml:space="preserve">Оказание адресной   материальной помощи   </t>
  </si>
  <si>
    <t>ВСЕГО</t>
  </si>
  <si>
    <t>Местный бюджет</t>
  </si>
  <si>
    <t>Областной бюджет</t>
  </si>
  <si>
    <t>местный бюджет</t>
  </si>
  <si>
    <r>
      <t>Организация предоставления социальной помощи отдельным категориям граждан, находящимся в трудной жизненной ситуации (</t>
    </r>
    <r>
      <rPr>
        <sz val="10"/>
        <rFont val="Times New Roman"/>
        <family val="1"/>
      </rPr>
      <t>капитальный ремонт индивидуальных жилых домов инвалидов и участников Великой Отечественной войны</t>
    </r>
    <r>
      <rPr>
        <sz val="12"/>
        <rFont val="Times New Roman"/>
        <family val="1"/>
      </rPr>
      <t xml:space="preserve">) </t>
    </r>
  </si>
  <si>
    <t>Формирование банка данных малоимущей категории граждан</t>
  </si>
  <si>
    <t>областной бюджет</t>
  </si>
  <si>
    <t xml:space="preserve"> </t>
  </si>
  <si>
    <t>5.1.</t>
  </si>
  <si>
    <t>5.2.</t>
  </si>
  <si>
    <t>Субсидии некоммерческим организациям на цели в т.ч.:</t>
  </si>
  <si>
    <t>Социальная поддержка пенсионеров и малоимущих граждан, социально незащищенных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</si>
  <si>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</si>
  <si>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 xml:space="preserve">11. </t>
  </si>
  <si>
    <t>Ежемесячная социальная выплата лицам, замещавшим муниципальные должности муниципальной службы муниципального образования городское поселение "Город Малоярославец"</t>
  </si>
  <si>
    <t>Итого</t>
  </si>
  <si>
    <t xml:space="preserve">                                               Приложение </t>
  </si>
  <si>
    <t xml:space="preserve">                                                к Постановлению Администрации</t>
  </si>
  <si>
    <t xml:space="preserve">                                           МО ГП "Город Малоярославец"</t>
  </si>
  <si>
    <t>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</si>
  <si>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КАССОВЫХ ВЫПЛАТ ПО МУНИЦИПАЛЬНОЙ ПРОГРАММЕ</t>
  </si>
  <si>
    <t>"СОЦИАЛЬНАЯ ПОДДЕРЖКА ГРАЖДАН"</t>
  </si>
  <si>
    <t>Ежемесячная выплата  почетному гражданину</t>
  </si>
  <si>
    <t>на 01.11.2016</t>
  </si>
  <si>
    <t>исполнено</t>
  </si>
  <si>
    <t>за Х!-Х!!-2016</t>
  </si>
  <si>
    <t>всего</t>
  </si>
  <si>
    <t>Субсидия некоммерческим организациям:</t>
  </si>
  <si>
    <t xml:space="preserve">Благот.центр "Мелосердие" </t>
  </si>
  <si>
    <t>Калужская областная организация ВОС</t>
  </si>
  <si>
    <t>Совет ветеранов ВОВ ти труда</t>
  </si>
  <si>
    <t>Оказание малообеспеченным жителям города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</si>
  <si>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</si>
  <si>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Межбюджетные трансферты на приобретение жилья молодых семей</t>
  </si>
  <si>
    <t>Доплаты к пенсиям государственных и муниципальных служащих</t>
  </si>
  <si>
    <t xml:space="preserve">                 РАСШИФРОВКА  ЗА 2016 ГОД</t>
  </si>
  <si>
    <t>от 07.02.2017г.</t>
  </si>
  <si>
    <t>№93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</si>
</sst>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2" fontId="7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4" fontId="0" fillId="0" borderId="3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H5" sqref="H5"/>
    </sheetView>
  </sheetViews>
  <sheetFormatPr defaultColWidth="9.00390625" defaultRowHeight="12.75"/>
  <cols>
    <col min="1" max="1" width="44.375" style="0" customWidth="1"/>
    <col min="2" max="2" width="14.75390625" style="0" customWidth="1"/>
    <col min="3" max="3" width="16.00390625" style="0" customWidth="1"/>
    <col min="4" max="4" width="11.75390625" style="0" customWidth="1"/>
  </cols>
  <sheetData>
    <row r="2" spans="1:5" ht="12.75">
      <c r="A2" s="51" t="s">
        <v>64</v>
      </c>
      <c r="B2" s="51"/>
      <c r="C2" s="51"/>
      <c r="D2" s="18"/>
      <c r="E2" s="18"/>
    </row>
    <row r="3" spans="1:5" ht="12.75">
      <c r="A3" s="51" t="s">
        <v>49</v>
      </c>
      <c r="B3" s="51"/>
      <c r="C3" s="51"/>
      <c r="D3" s="51"/>
      <c r="E3" s="51"/>
    </row>
    <row r="4" spans="1:5" ht="12.75">
      <c r="A4" s="51" t="s">
        <v>50</v>
      </c>
      <c r="B4" s="51"/>
      <c r="C4" s="51"/>
      <c r="D4" s="51"/>
      <c r="E4" s="18"/>
    </row>
    <row r="6" spans="1:4" ht="12.75">
      <c r="A6" s="19"/>
      <c r="B6" s="50" t="s">
        <v>53</v>
      </c>
      <c r="C6" s="50"/>
      <c r="D6" s="50"/>
    </row>
    <row r="7" spans="1:4" ht="13.5" thickBot="1">
      <c r="A7" s="21"/>
      <c r="B7" s="22" t="s">
        <v>52</v>
      </c>
      <c r="C7" s="22" t="s">
        <v>54</v>
      </c>
      <c r="D7" s="22" t="s">
        <v>55</v>
      </c>
    </row>
    <row r="8" spans="1:4" ht="18" customHeight="1" thickBot="1">
      <c r="A8" s="23" t="s">
        <v>51</v>
      </c>
      <c r="B8" s="24">
        <v>206581</v>
      </c>
      <c r="C8" s="24">
        <v>77935.49</v>
      </c>
      <c r="D8" s="25">
        <f>B8+C8</f>
        <v>284516.49</v>
      </c>
    </row>
    <row r="9" spans="1:4" ht="18" customHeight="1" thickBot="1">
      <c r="A9" s="33" t="s">
        <v>60</v>
      </c>
      <c r="B9" s="34">
        <v>90500</v>
      </c>
      <c r="C9" s="34"/>
      <c r="D9" s="35">
        <f aca="true" t="shared" si="0" ref="D9:D17">B9+C9</f>
        <v>90500</v>
      </c>
    </row>
    <row r="10" spans="1:4" ht="18" customHeight="1">
      <c r="A10" s="45" t="s">
        <v>56</v>
      </c>
      <c r="B10" s="20">
        <f>B11+B12+B13</f>
        <v>185994</v>
      </c>
      <c r="C10" s="20">
        <f>C11+C12+C13</f>
        <v>161558.38</v>
      </c>
      <c r="D10" s="20">
        <f>D11+D12+D13</f>
        <v>347552.38</v>
      </c>
    </row>
    <row r="11" spans="1:4" ht="12.75">
      <c r="A11" s="40" t="s">
        <v>57</v>
      </c>
      <c r="B11" s="39">
        <v>150000</v>
      </c>
      <c r="C11" s="39">
        <v>147552.38</v>
      </c>
      <c r="D11" s="41">
        <f t="shared" si="0"/>
        <v>297552.38</v>
      </c>
    </row>
    <row r="12" spans="1:4" ht="12.75">
      <c r="A12" s="40" t="s">
        <v>58</v>
      </c>
      <c r="B12" s="39">
        <v>20997</v>
      </c>
      <c r="C12" s="39">
        <v>3209</v>
      </c>
      <c r="D12" s="41">
        <f t="shared" si="0"/>
        <v>24206</v>
      </c>
    </row>
    <row r="13" spans="1:4" ht="13.5" thickBot="1">
      <c r="A13" s="42" t="s">
        <v>59</v>
      </c>
      <c r="B13" s="43">
        <v>14997</v>
      </c>
      <c r="C13" s="43">
        <v>10797</v>
      </c>
      <c r="D13" s="44">
        <f t="shared" si="0"/>
        <v>25794</v>
      </c>
    </row>
    <row r="14" spans="1:4" ht="27" customHeight="1" thickBot="1">
      <c r="A14" s="36" t="s">
        <v>15</v>
      </c>
      <c r="B14" s="37">
        <v>198000</v>
      </c>
      <c r="C14" s="37">
        <v>198000</v>
      </c>
      <c r="D14" s="38">
        <f t="shared" si="0"/>
        <v>396000</v>
      </c>
    </row>
    <row r="15" spans="1:4" ht="51" customHeight="1" thickBot="1">
      <c r="A15" s="26" t="s">
        <v>61</v>
      </c>
      <c r="B15" s="27">
        <v>811928</v>
      </c>
      <c r="C15" s="27">
        <v>274548</v>
      </c>
      <c r="D15" s="28">
        <f t="shared" si="0"/>
        <v>1086476</v>
      </c>
    </row>
    <row r="16" spans="1:4" ht="32.25" customHeight="1" thickBot="1">
      <c r="A16" s="26" t="s">
        <v>62</v>
      </c>
      <c r="B16" s="27">
        <v>2000000</v>
      </c>
      <c r="C16" s="27"/>
      <c r="D16" s="28">
        <f t="shared" si="0"/>
        <v>2000000</v>
      </c>
    </row>
    <row r="17" spans="1:4" ht="26.25" thickBot="1">
      <c r="A17" s="26" t="s">
        <v>63</v>
      </c>
      <c r="B17" s="27">
        <v>22187.28</v>
      </c>
      <c r="C17" s="27">
        <v>23993.22</v>
      </c>
      <c r="D17" s="28">
        <f t="shared" si="0"/>
        <v>46180.5</v>
      </c>
    </row>
    <row r="18" spans="1:4" ht="13.5" thickBot="1">
      <c r="A18" s="29"/>
      <c r="B18" s="17"/>
      <c r="C18" s="17"/>
      <c r="D18" s="17"/>
    </row>
    <row r="19" spans="1:4" ht="22.5" customHeight="1" thickBot="1">
      <c r="A19" s="30" t="s">
        <v>44</v>
      </c>
      <c r="B19" s="31">
        <f>B8+B9+B10+B14+B15+B16+B17</f>
        <v>3515190.28</v>
      </c>
      <c r="C19" s="31">
        <f>C8+C9+C10+C14+C15+C16+C17</f>
        <v>736035.09</v>
      </c>
      <c r="D19" s="32">
        <f>D8+D9+D10+D14+D15+D16+D17</f>
        <v>4251225.37</v>
      </c>
    </row>
  </sheetData>
  <mergeCells count="4">
    <mergeCell ref="B6:D6"/>
    <mergeCell ref="A2:C2"/>
    <mergeCell ref="A3:E3"/>
    <mergeCell ref="A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C1">
      <selection activeCell="K11" sqref="K11"/>
    </sheetView>
  </sheetViews>
  <sheetFormatPr defaultColWidth="9.00390625" defaultRowHeight="12.75"/>
  <cols>
    <col min="1" max="1" width="4.00390625" style="0" customWidth="1"/>
    <col min="2" max="2" width="42.75390625" style="0" customWidth="1"/>
    <col min="3" max="3" width="9.375" style="0" customWidth="1"/>
    <col min="4" max="4" width="11.75390625" style="0" customWidth="1"/>
    <col min="5" max="5" width="12.75390625" style="0" customWidth="1"/>
    <col min="6" max="6" width="12.25390625" style="0" customWidth="1"/>
    <col min="7" max="9" width="12.00390625" style="0" customWidth="1"/>
    <col min="10" max="10" width="12.375" style="0" customWidth="1"/>
  </cols>
  <sheetData>
    <row r="1" spans="5:10" ht="12.75">
      <c r="E1" s="58" t="s">
        <v>45</v>
      </c>
      <c r="F1" s="58"/>
      <c r="G1" s="58"/>
      <c r="H1" s="58"/>
      <c r="I1" s="58"/>
      <c r="J1" s="58"/>
    </row>
    <row r="2" spans="5:10" ht="12.75">
      <c r="E2" s="59" t="s">
        <v>46</v>
      </c>
      <c r="F2" s="59"/>
      <c r="G2" s="59"/>
      <c r="H2" s="59"/>
      <c r="I2" s="59"/>
      <c r="J2" s="59"/>
    </row>
    <row r="3" spans="5:10" ht="12.75">
      <c r="E3" s="59" t="s">
        <v>47</v>
      </c>
      <c r="F3" s="59"/>
      <c r="G3" s="59"/>
      <c r="H3" s="59"/>
      <c r="I3" s="59"/>
      <c r="J3" s="59"/>
    </row>
    <row r="4" spans="5:10" ht="12.75">
      <c r="E4" s="14"/>
      <c r="F4" s="14"/>
      <c r="G4" s="15"/>
      <c r="H4" s="15"/>
      <c r="I4" s="15" t="s">
        <v>65</v>
      </c>
      <c r="J4" s="15" t="s">
        <v>66</v>
      </c>
    </row>
    <row r="5" spans="5:9" ht="12.75" hidden="1">
      <c r="E5" s="14" t="s">
        <v>36</v>
      </c>
      <c r="F5" s="65"/>
      <c r="G5" s="65"/>
      <c r="H5" s="15"/>
      <c r="I5" s="15"/>
    </row>
    <row r="6" ht="12.75" hidden="1">
      <c r="M6" s="16"/>
    </row>
    <row r="7" spans="2:10" ht="13.5" customHeight="1">
      <c r="B7" s="62" t="s">
        <v>0</v>
      </c>
      <c r="C7" s="62"/>
      <c r="D7" s="62"/>
      <c r="E7" s="62"/>
      <c r="F7" s="62"/>
      <c r="G7" s="62"/>
      <c r="H7" s="62"/>
      <c r="I7" s="62"/>
      <c r="J7" s="62"/>
    </row>
    <row r="8" spans="1:10" ht="15" customHeight="1">
      <c r="A8" s="60" t="s">
        <v>1</v>
      </c>
      <c r="B8" s="64" t="s">
        <v>2</v>
      </c>
      <c r="C8" s="63" t="s">
        <v>3</v>
      </c>
      <c r="D8" s="55" t="s">
        <v>4</v>
      </c>
      <c r="E8" s="56"/>
      <c r="F8" s="56"/>
      <c r="G8" s="56"/>
      <c r="H8" s="56"/>
      <c r="I8" s="56"/>
      <c r="J8" s="57"/>
    </row>
    <row r="9" spans="1:10" ht="32.25" customHeight="1">
      <c r="A9" s="61"/>
      <c r="B9" s="64"/>
      <c r="C9" s="63"/>
      <c r="D9" s="11">
        <v>2014</v>
      </c>
      <c r="E9" s="11">
        <v>2015</v>
      </c>
      <c r="F9" s="11">
        <v>2016</v>
      </c>
      <c r="G9" s="11">
        <v>2017</v>
      </c>
      <c r="H9" s="11">
        <v>2018</v>
      </c>
      <c r="I9" s="11">
        <v>2019</v>
      </c>
      <c r="J9" s="11" t="s">
        <v>44</v>
      </c>
    </row>
    <row r="10" spans="1:10" ht="46.5" customHeight="1">
      <c r="A10" s="6" t="s">
        <v>5</v>
      </c>
      <c r="B10" s="3" t="s">
        <v>15</v>
      </c>
      <c r="C10" s="12" t="s">
        <v>32</v>
      </c>
      <c r="D10" s="8">
        <v>298000</v>
      </c>
      <c r="E10" s="8">
        <v>396000</v>
      </c>
      <c r="F10" s="8">
        <v>396000</v>
      </c>
      <c r="G10" s="47">
        <v>400000</v>
      </c>
      <c r="H10" s="47">
        <v>400000</v>
      </c>
      <c r="I10" s="47">
        <v>400000</v>
      </c>
      <c r="J10" s="10">
        <f>D10+E10+F10+G10+H10+I10</f>
        <v>2290000</v>
      </c>
    </row>
    <row r="11" spans="1:10" ht="48" customHeight="1">
      <c r="A11" s="6" t="s">
        <v>6</v>
      </c>
      <c r="B11" s="3" t="s">
        <v>16</v>
      </c>
      <c r="C11" s="12" t="s">
        <v>32</v>
      </c>
      <c r="D11" s="8">
        <v>264000</v>
      </c>
      <c r="E11" s="8">
        <v>292800</v>
      </c>
      <c r="F11" s="8">
        <v>284516.49</v>
      </c>
      <c r="G11" s="47">
        <v>300000</v>
      </c>
      <c r="H11" s="47">
        <v>300000</v>
      </c>
      <c r="I11" s="47">
        <v>300000</v>
      </c>
      <c r="J11" s="10">
        <f aca="true" t="shared" si="0" ref="J11:J33">D11+E11+F11+G11+H11+I11</f>
        <v>1741316.49</v>
      </c>
    </row>
    <row r="12" spans="1:10" ht="30.75" customHeight="1">
      <c r="A12" s="6" t="s">
        <v>7</v>
      </c>
      <c r="B12" s="3" t="s">
        <v>28</v>
      </c>
      <c r="C12" s="12" t="s">
        <v>32</v>
      </c>
      <c r="D12" s="8">
        <v>74000</v>
      </c>
      <c r="E12" s="8">
        <v>144700</v>
      </c>
      <c r="F12" s="8">
        <v>90500</v>
      </c>
      <c r="G12" s="47">
        <v>200000</v>
      </c>
      <c r="H12" s="47">
        <v>200000</v>
      </c>
      <c r="I12" s="47">
        <v>200000</v>
      </c>
      <c r="J12" s="10">
        <f t="shared" si="0"/>
        <v>909200</v>
      </c>
    </row>
    <row r="13" spans="1:10" ht="97.5" customHeight="1">
      <c r="A13" s="6" t="s">
        <v>8</v>
      </c>
      <c r="B13" s="3" t="s">
        <v>17</v>
      </c>
      <c r="C13" s="12" t="s">
        <v>32</v>
      </c>
      <c r="D13" s="8">
        <v>1228720.32</v>
      </c>
      <c r="E13" s="8">
        <v>515576.43</v>
      </c>
      <c r="F13" s="8"/>
      <c r="G13" s="47">
        <v>100000</v>
      </c>
      <c r="H13" s="47">
        <v>100000</v>
      </c>
      <c r="I13" s="47">
        <v>100000</v>
      </c>
      <c r="J13" s="10">
        <f t="shared" si="0"/>
        <v>2044296.75</v>
      </c>
    </row>
    <row r="14" spans="1:10" ht="19.5" customHeight="1">
      <c r="A14" s="6" t="s">
        <v>9</v>
      </c>
      <c r="B14" s="3" t="s">
        <v>39</v>
      </c>
      <c r="C14" s="12" t="s">
        <v>32</v>
      </c>
      <c r="D14" s="46">
        <v>20000</v>
      </c>
      <c r="E14" s="46">
        <v>35000</v>
      </c>
      <c r="F14" s="46">
        <f>F15+F16</f>
        <v>347552.38</v>
      </c>
      <c r="G14" s="48">
        <f>G15+G16</f>
        <v>350000</v>
      </c>
      <c r="H14" s="48">
        <f>H15+H16</f>
        <v>350000</v>
      </c>
      <c r="I14" s="48">
        <f>I15+I16</f>
        <v>350000</v>
      </c>
      <c r="J14" s="10">
        <f t="shared" si="0"/>
        <v>1452552.38</v>
      </c>
    </row>
    <row r="15" spans="1:10" ht="83.25" customHeight="1">
      <c r="A15" s="6" t="s">
        <v>37</v>
      </c>
      <c r="B15" s="3" t="s">
        <v>48</v>
      </c>
      <c r="C15" s="12" t="s">
        <v>32</v>
      </c>
      <c r="D15" s="8"/>
      <c r="E15" s="8"/>
      <c r="F15" s="8">
        <v>50000</v>
      </c>
      <c r="G15" s="47">
        <v>50000</v>
      </c>
      <c r="H15" s="47">
        <v>50000</v>
      </c>
      <c r="I15" s="47">
        <v>50000</v>
      </c>
      <c r="J15" s="10">
        <f t="shared" si="0"/>
        <v>200000</v>
      </c>
    </row>
    <row r="16" spans="1:10" ht="59.25" customHeight="1">
      <c r="A16" s="6" t="s">
        <v>38</v>
      </c>
      <c r="B16" s="3" t="s">
        <v>40</v>
      </c>
      <c r="C16" s="12" t="s">
        <v>32</v>
      </c>
      <c r="D16" s="8"/>
      <c r="E16" s="8"/>
      <c r="F16" s="8">
        <v>297552.38</v>
      </c>
      <c r="G16" s="47">
        <v>300000</v>
      </c>
      <c r="H16" s="47">
        <v>300000</v>
      </c>
      <c r="I16" s="47">
        <v>300000</v>
      </c>
      <c r="J16" s="10">
        <f t="shared" si="0"/>
        <v>1197552.38</v>
      </c>
    </row>
    <row r="17" spans="1:10" ht="68.25" customHeight="1">
      <c r="A17" s="6" t="s">
        <v>10</v>
      </c>
      <c r="B17" s="3" t="s">
        <v>18</v>
      </c>
      <c r="C17" s="12" t="s">
        <v>32</v>
      </c>
      <c r="D17" s="8">
        <v>1500000</v>
      </c>
      <c r="E17" s="8">
        <v>1097999.66</v>
      </c>
      <c r="F17" s="8">
        <v>1086476</v>
      </c>
      <c r="G17" s="47">
        <v>600000</v>
      </c>
      <c r="H17" s="47"/>
      <c r="I17" s="47"/>
      <c r="J17" s="10">
        <f t="shared" si="0"/>
        <v>4284475.66</v>
      </c>
    </row>
    <row r="18" spans="1:10" ht="63" customHeight="1">
      <c r="A18" s="6" t="s">
        <v>11</v>
      </c>
      <c r="B18" s="3" t="s">
        <v>41</v>
      </c>
      <c r="C18" s="12" t="s">
        <v>32</v>
      </c>
      <c r="D18" s="8"/>
      <c r="E18" s="8"/>
      <c r="F18" s="8">
        <f>1000000+1000000</f>
        <v>2000000</v>
      </c>
      <c r="G18" s="47">
        <v>1000000</v>
      </c>
      <c r="H18" s="47">
        <v>1000000</v>
      </c>
      <c r="I18" s="47">
        <v>1000000</v>
      </c>
      <c r="J18" s="10">
        <f t="shared" si="0"/>
        <v>5000000</v>
      </c>
    </row>
    <row r="19" spans="1:10" ht="45.75" customHeight="1">
      <c r="A19" s="6" t="s">
        <v>12</v>
      </c>
      <c r="B19" s="4" t="s">
        <v>34</v>
      </c>
      <c r="C19" s="12" t="s">
        <v>32</v>
      </c>
      <c r="D19" s="8"/>
      <c r="E19" s="8"/>
      <c r="F19" s="8"/>
      <c r="G19" s="47"/>
      <c r="H19" s="47"/>
      <c r="I19" s="47"/>
      <c r="J19" s="10">
        <f t="shared" si="0"/>
        <v>0</v>
      </c>
    </row>
    <row r="20" spans="1:10" ht="39.75" customHeight="1">
      <c r="A20" s="6" t="s">
        <v>13</v>
      </c>
      <c r="B20" s="5" t="s">
        <v>27</v>
      </c>
      <c r="C20" s="12" t="s">
        <v>32</v>
      </c>
      <c r="D20" s="8"/>
      <c r="E20" s="8"/>
      <c r="F20" s="8"/>
      <c r="G20" s="47"/>
      <c r="H20" s="47"/>
      <c r="I20" s="47"/>
      <c r="J20" s="10">
        <f t="shared" si="0"/>
        <v>0</v>
      </c>
    </row>
    <row r="21" spans="1:10" ht="90" customHeight="1">
      <c r="A21" s="6" t="s">
        <v>14</v>
      </c>
      <c r="B21" s="3" t="s">
        <v>33</v>
      </c>
      <c r="C21" s="12" t="s">
        <v>35</v>
      </c>
      <c r="D21" s="8"/>
      <c r="E21" s="8">
        <v>1744292.5</v>
      </c>
      <c r="F21" s="8"/>
      <c r="G21" s="47"/>
      <c r="H21" s="47"/>
      <c r="I21" s="47"/>
      <c r="J21" s="10">
        <f t="shared" si="0"/>
        <v>1744292.5</v>
      </c>
    </row>
    <row r="22" spans="1:10" ht="84" customHeight="1">
      <c r="A22" s="6" t="s">
        <v>42</v>
      </c>
      <c r="B22" s="3" t="s">
        <v>43</v>
      </c>
      <c r="C22" s="12" t="s">
        <v>32</v>
      </c>
      <c r="D22" s="8"/>
      <c r="E22" s="8"/>
      <c r="F22" s="8">
        <v>46180.5</v>
      </c>
      <c r="G22" s="47">
        <v>640000</v>
      </c>
      <c r="H22" s="47">
        <v>640000</v>
      </c>
      <c r="I22" s="47">
        <v>640000</v>
      </c>
      <c r="J22" s="10">
        <f t="shared" si="0"/>
        <v>1966180.5</v>
      </c>
    </row>
    <row r="23" spans="1:10" ht="15.75">
      <c r="A23" s="52"/>
      <c r="B23" s="7" t="s">
        <v>29</v>
      </c>
      <c r="C23" s="13"/>
      <c r="D23" s="10">
        <f>D10+D11+D12+D13+D14+D17+D18+D19+D20+D21</f>
        <v>3384720.3200000003</v>
      </c>
      <c r="E23" s="10">
        <f>E10+E11+E12+E13+E14+E17+E18+E19+E20+E21</f>
        <v>4226368.59</v>
      </c>
      <c r="F23" s="10">
        <f>F10+F11+F12+F13+F14+F17+F18+F19+F20+F21+F22</f>
        <v>4251225.37</v>
      </c>
      <c r="G23" s="49">
        <f>G10+G11+G12+G13+G14+G17+G18+G19+G20+G21+G22</f>
        <v>3590000</v>
      </c>
      <c r="H23" s="49">
        <f>H10+H11+H12+H13+H14+H17+H18+H19+H20+H21+H22</f>
        <v>2990000</v>
      </c>
      <c r="I23" s="49">
        <f>I10+I11+I12+I13+I14+I17+I18+I19+I20+I21+I22</f>
        <v>2990000</v>
      </c>
      <c r="J23" s="10">
        <f t="shared" si="0"/>
        <v>21432314.28</v>
      </c>
    </row>
    <row r="24" spans="1:10" ht="15.75" customHeight="1" hidden="1">
      <c r="A24" s="53"/>
      <c r="B24" s="7"/>
      <c r="C24" s="13"/>
      <c r="D24" s="10"/>
      <c r="E24" s="10"/>
      <c r="F24" s="10"/>
      <c r="G24" s="10"/>
      <c r="H24" s="10"/>
      <c r="I24" s="10"/>
      <c r="J24" s="10">
        <f t="shared" si="0"/>
        <v>0</v>
      </c>
    </row>
    <row r="25" spans="1:12" ht="38.25" customHeight="1" hidden="1">
      <c r="A25" s="53"/>
      <c r="B25" s="7"/>
      <c r="C25" s="13"/>
      <c r="D25" s="10"/>
      <c r="E25" s="10"/>
      <c r="F25" s="10"/>
      <c r="G25" s="10"/>
      <c r="H25" s="10"/>
      <c r="I25" s="10"/>
      <c r="J25" s="10">
        <f t="shared" si="0"/>
        <v>0</v>
      </c>
      <c r="L25" s="2" t="s">
        <v>19</v>
      </c>
    </row>
    <row r="26" spans="1:12" ht="38.25" customHeight="1" hidden="1">
      <c r="A26" s="53"/>
      <c r="B26" s="7"/>
      <c r="C26" s="13"/>
      <c r="D26" s="10"/>
      <c r="E26" s="10"/>
      <c r="F26" s="10"/>
      <c r="G26" s="10"/>
      <c r="H26" s="10"/>
      <c r="I26" s="10"/>
      <c r="J26" s="10">
        <f t="shared" si="0"/>
        <v>0</v>
      </c>
      <c r="L26" s="2" t="s">
        <v>20</v>
      </c>
    </row>
    <row r="27" spans="1:12" ht="26.25" customHeight="1" hidden="1" thickBot="1">
      <c r="A27" s="53"/>
      <c r="B27" s="7"/>
      <c r="C27" s="13"/>
      <c r="D27" s="10"/>
      <c r="E27" s="10"/>
      <c r="F27" s="10"/>
      <c r="G27" s="10"/>
      <c r="H27" s="10"/>
      <c r="I27" s="10"/>
      <c r="J27" s="10">
        <f t="shared" si="0"/>
        <v>0</v>
      </c>
      <c r="L27" s="1" t="s">
        <v>26</v>
      </c>
    </row>
    <row r="28" spans="1:12" ht="51" customHeight="1" hidden="1">
      <c r="A28" s="53"/>
      <c r="B28" s="7" t="s">
        <v>25</v>
      </c>
      <c r="C28" s="13"/>
      <c r="D28" s="10"/>
      <c r="E28" s="10"/>
      <c r="F28" s="10"/>
      <c r="G28" s="10"/>
      <c r="H28" s="10"/>
      <c r="I28" s="10"/>
      <c r="J28" s="10">
        <f t="shared" si="0"/>
        <v>0</v>
      </c>
      <c r="L28" s="2" t="s">
        <v>21</v>
      </c>
    </row>
    <row r="29" spans="1:12" ht="25.5" customHeight="1" hidden="1">
      <c r="A29" s="53"/>
      <c r="B29" s="9"/>
      <c r="C29" s="13"/>
      <c r="D29" s="10"/>
      <c r="E29" s="10"/>
      <c r="F29" s="10"/>
      <c r="G29" s="10"/>
      <c r="H29" s="10"/>
      <c r="I29" s="10"/>
      <c r="J29" s="10">
        <f t="shared" si="0"/>
        <v>0</v>
      </c>
      <c r="L29" s="2" t="s">
        <v>22</v>
      </c>
    </row>
    <row r="30" spans="1:12" ht="26.25" customHeight="1" hidden="1" thickBot="1">
      <c r="A30" s="53"/>
      <c r="B30" s="9"/>
      <c r="C30" s="13"/>
      <c r="D30" s="10"/>
      <c r="E30" s="10"/>
      <c r="F30" s="10"/>
      <c r="G30" s="10"/>
      <c r="H30" s="10"/>
      <c r="I30" s="10"/>
      <c r="J30" s="10">
        <f t="shared" si="0"/>
        <v>0</v>
      </c>
      <c r="L30" s="1" t="s">
        <v>23</v>
      </c>
    </row>
    <row r="31" spans="1:12" ht="409.5" customHeight="1" hidden="1" thickBot="1">
      <c r="A31" s="53"/>
      <c r="B31" s="9"/>
      <c r="C31" s="13"/>
      <c r="D31" s="10"/>
      <c r="E31" s="10"/>
      <c r="F31" s="10"/>
      <c r="G31" s="10"/>
      <c r="H31" s="10"/>
      <c r="I31" s="10"/>
      <c r="J31" s="10">
        <f t="shared" si="0"/>
        <v>0</v>
      </c>
      <c r="L31" s="1" t="s">
        <v>24</v>
      </c>
    </row>
    <row r="32" spans="1:10" ht="18.75" customHeight="1">
      <c r="A32" s="53"/>
      <c r="B32" s="9" t="s">
        <v>30</v>
      </c>
      <c r="C32" s="13"/>
      <c r="D32" s="10">
        <f>D10+D11+D12+D13+D14+D17+D18+D19+D20</f>
        <v>3384720.3200000003</v>
      </c>
      <c r="E32" s="10">
        <f>E10+E11+E12+E13+E14+E17+E18+E19+E20</f>
        <v>2482076.09</v>
      </c>
      <c r="F32" s="10">
        <f>F10+F11+F12+F13+F14+F17+F18+F19+F20+F22</f>
        <v>4251225.37</v>
      </c>
      <c r="G32" s="10">
        <f>G10+G11+G12+G13+G14+G17+G18+G22</f>
        <v>3590000</v>
      </c>
      <c r="H32" s="10">
        <f>H10+H11+H12+H13+H14+H17+H18+H22</f>
        <v>2990000</v>
      </c>
      <c r="I32" s="10">
        <f>I10+I11+I12+I13+I14+I18+I22</f>
        <v>2990000</v>
      </c>
      <c r="J32" s="10">
        <f t="shared" si="0"/>
        <v>19688021.78</v>
      </c>
    </row>
    <row r="33" spans="1:10" ht="21" customHeight="1">
      <c r="A33" s="54"/>
      <c r="B33" s="9" t="s">
        <v>31</v>
      </c>
      <c r="C33" s="9"/>
      <c r="D33" s="10">
        <f aca="true" t="shared" si="1" ref="D33:I33">D21</f>
        <v>0</v>
      </c>
      <c r="E33" s="10">
        <f t="shared" si="1"/>
        <v>1744292.5</v>
      </c>
      <c r="F33" s="10">
        <f t="shared" si="1"/>
        <v>0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>
        <f t="shared" si="0"/>
        <v>1744292.5</v>
      </c>
    </row>
  </sheetData>
  <mergeCells count="10">
    <mergeCell ref="A23:A33"/>
    <mergeCell ref="D8:J8"/>
    <mergeCell ref="E1:J1"/>
    <mergeCell ref="E2:J2"/>
    <mergeCell ref="E3:J3"/>
    <mergeCell ref="A8:A9"/>
    <mergeCell ref="B7:J7"/>
    <mergeCell ref="C8:C9"/>
    <mergeCell ref="B8:B9"/>
    <mergeCell ref="F5:G5"/>
  </mergeCells>
  <printOptions/>
  <pageMargins left="0.3937007874015748" right="0.3937007874015748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2017-02-06T07:07:32Z</cp:lastPrinted>
  <dcterms:created xsi:type="dcterms:W3CDTF">2016-02-03T05:11:18Z</dcterms:created>
  <dcterms:modified xsi:type="dcterms:W3CDTF">2017-02-08T07:00:04Z</dcterms:modified>
  <cp:category/>
  <cp:version/>
  <cp:contentType/>
  <cp:contentStatus/>
</cp:coreProperties>
</file>