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<sst xmlns="http://schemas.openxmlformats.org/spreadsheetml/2006/main" count="98" uniqueCount="71">
  <si>
    <t>(рублей)</t>
  </si>
  <si>
    <t>Наименование</t>
  </si>
  <si>
    <t>КГРБС</t>
  </si>
  <si>
    <t>Раздел, подраздел</t>
  </si>
  <si>
    <t>% исполнения</t>
  </si>
  <si>
    <t>Бюджетные ассигнования в соответствии с уточненной бюджетной росписью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</si>
  <si>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</si>
  <si>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</si>
  <si>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</si>
  <si>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</si>
  <si>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</si>
  <si>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</si>
  <si>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</si>
  <si>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</si>
  <si>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</si>
  <si>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</si>
  <si>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</si>
  <si>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</si>
  <si>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</si>
  <si>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</si>
  <si>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</si>
  <si>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</si>
  <si>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</si>
  <si>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</si>
  <si>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</si>
  <si>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</si>
  <si>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</si>
  <si>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</si>
  <si>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</si>
  <si>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</si>
  <si>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</si>
  <si>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</si>
  <si>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</si>
  <si>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</si>
  <si>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Итого</t>
  </si>
  <si>
    <t>Приложение № 4</t>
  </si>
  <si>
    <t xml:space="preserve"> МО ГП "Город Малоярославец"</t>
  </si>
  <si>
    <t>Результат исполнения бюджета (дефицит "-", профицит "+")</t>
  </si>
  <si>
    <t xml:space="preserve"> к Постановлению Администрации </t>
  </si>
  <si>
    <t>Бюджетные ассигнования в соответствии с Решением Городской Думы от 22.12.2016 года № 155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</si>
  <si>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</si>
  <si>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</si>
  <si>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</si>
  <si>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</si>
  <si>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</si>
  <si>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</si>
  <si>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</si>
  <si>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</si>
  <si>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</si>
  <si>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</si>
  <si>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</si>
  <si>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</si>
  <si>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</si>
  <si>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</si>
  <si>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</si>
  <si>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</si>
  <si>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КУЛЬТУРА, КИНЕМАТОГРАФИЯ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</si>
  <si>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</si>
  <si>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</si>
  <si>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</si>
  <si>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</si>
  <si>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</si>
  <si>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</si>
  <si>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</si>
  <si>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СРЕДСТВА МАССОВОЙ ИНФОРМАЦИИ</t>
  </si>
  <si>
    <t xml:space="preserve">    Периодическая печать и издательства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</si>
  <si>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</si>
  <si>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</si>
  <si>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Исполнено                                              на 01.07.2017 года</t>
  </si>
  <si>
    <t xml:space="preserve">Исполнение расходов бюджета муниципального образования городское поселение "Город Малоярославец"  за 1 полугодие 2017 года по разделам и подразделам классификации расходов бюджетов </t>
  </si>
  <si>
    <t>от 24 июля 2017 года № 617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</si>
</sst>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8" fillId="0" borderId="2">
      <alignment horizontal="left" vertical="top" wrapText="1"/>
      <protection/>
    </xf>
    <xf numFmtId="49" fontId="36" fillId="0" borderId="2">
      <alignment horizontal="center" vertical="top" shrinkToFit="1"/>
      <protection/>
    </xf>
    <xf numFmtId="49" fontId="39" fillId="0" borderId="2">
      <alignment horizontal="left" vertical="top" wrapTex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8" fillId="0" borderId="2">
      <alignment horizontal="left"/>
      <protection/>
    </xf>
    <xf numFmtId="0" fontId="36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10" fontId="40" fillId="21" borderId="2">
      <alignment horizontal="right" vertical="top" shrinkToFit="1"/>
      <protection/>
    </xf>
    <xf numFmtId="49" fontId="39" fillId="0" borderId="2">
      <alignment horizontal="center" vertical="top" wrapText="1"/>
      <protection/>
    </xf>
    <xf numFmtId="0" fontId="36" fillId="20" borderId="4">
      <alignment/>
      <protection/>
    </xf>
    <xf numFmtId="4" fontId="38" fillId="22" borderId="2">
      <alignment horizontal="right" vertical="top" shrinkToFit="1"/>
      <protection/>
    </xf>
    <xf numFmtId="0" fontId="36" fillId="0" borderId="0">
      <alignment horizontal="left" wrapText="1"/>
      <protection/>
    </xf>
    <xf numFmtId="4" fontId="39" fillId="22" borderId="2">
      <alignment horizontal="right" vertical="top" shrinkToFit="1"/>
      <protection/>
    </xf>
    <xf numFmtId="0" fontId="40" fillId="0" borderId="2">
      <alignment vertical="top" wrapText="1"/>
      <protection/>
    </xf>
    <xf numFmtId="4" fontId="38" fillId="23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4" fontId="41" fillId="0" borderId="2">
      <alignment horizontal="right" vertical="center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5" applyNumberFormat="0" applyAlignment="0" applyProtection="0"/>
    <xf numFmtId="0" fontId="43" fillId="31" borderId="6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2" borderId="11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4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5" applyFont="1" applyAlignment="1">
      <alignment horizontal="right"/>
      <protection/>
    </xf>
    <xf numFmtId="0" fontId="4" fillId="37" borderId="14" xfId="95" applyFont="1" applyFill="1" applyBorder="1" applyAlignment="1">
      <alignment horizontal="center" vertical="center" wrapText="1"/>
      <protection/>
    </xf>
    <xf numFmtId="0" fontId="8" fillId="37" borderId="0" xfId="95" applyFont="1" applyFill="1" applyBorder="1" applyAlignment="1">
      <alignment/>
      <protection/>
    </xf>
    <xf numFmtId="49" fontId="39" fillId="0" borderId="2" xfId="59" applyNumberFormat="1" applyProtection="1">
      <alignment horizontal="center" vertical="top" wrapText="1"/>
      <protection/>
    </xf>
    <xf numFmtId="165" fontId="2" fillId="0" borderId="15" xfId="0" applyNumberFormat="1" applyFont="1" applyBorder="1" applyAlignment="1">
      <alignment horizontal="right" vertical="top"/>
    </xf>
    <xf numFmtId="11" fontId="39" fillId="0" borderId="2" xfId="50" applyNumberFormat="1" applyProtection="1">
      <alignment horizontal="left" vertical="top" wrapText="1"/>
      <protection/>
    </xf>
    <xf numFmtId="4" fontId="39" fillId="0" borderId="2" xfId="63" applyNumberFormat="1" applyFill="1" applyProtection="1">
      <alignment horizontal="right" vertical="top" shrinkToFit="1"/>
      <protection/>
    </xf>
    <xf numFmtId="49" fontId="39" fillId="0" borderId="2" xfId="59" applyNumberFormat="1" applyFont="1" applyProtection="1">
      <alignment horizontal="center" vertical="top" wrapText="1"/>
      <protection/>
    </xf>
    <xf numFmtId="11" fontId="39" fillId="0" borderId="2" xfId="50" applyNumberFormat="1" applyFont="1" applyProtection="1">
      <alignment horizontal="left" vertical="top" wrapText="1"/>
      <protection/>
    </xf>
    <xf numFmtId="4" fontId="39" fillId="0" borderId="2" xfId="63" applyNumberFormat="1" applyFont="1" applyFill="1" applyProtection="1">
      <alignment horizontal="right" vertical="top" shrinkToFit="1"/>
      <protection/>
    </xf>
    <xf numFmtId="49" fontId="38" fillId="0" borderId="2" xfId="59" applyNumberFormat="1" applyFont="1" applyProtection="1">
      <alignment horizontal="center" vertical="top" wrapText="1"/>
      <protection/>
    </xf>
    <xf numFmtId="165" fontId="10" fillId="0" borderId="15" xfId="0" applyNumberFormat="1" applyFont="1" applyBorder="1" applyAlignment="1">
      <alignment horizontal="right" vertical="top"/>
    </xf>
    <xf numFmtId="11" fontId="38" fillId="0" borderId="2" xfId="50" applyNumberFormat="1" applyFont="1" applyProtection="1">
      <alignment horizontal="left" vertical="top" wrapText="1"/>
      <protection/>
    </xf>
    <xf numFmtId="4" fontId="38" fillId="0" borderId="2" xfId="63" applyNumberFormat="1" applyFont="1" applyFill="1" applyProtection="1">
      <alignment horizontal="right" vertical="top" shrinkToFit="1"/>
      <protection/>
    </xf>
    <xf numFmtId="0" fontId="10" fillId="34" borderId="0" xfId="95" applyFont="1" applyAlignment="1">
      <alignment horizontal="right"/>
      <protection/>
    </xf>
    <xf numFmtId="49" fontId="38" fillId="0" borderId="2" xfId="48" applyNumberFormat="1" applyProtection="1">
      <alignment horizontal="left" vertical="top" wrapText="1"/>
      <protection/>
    </xf>
    <xf numFmtId="49" fontId="38" fillId="0" borderId="2" xfId="57" applyNumberFormat="1" applyProtection="1">
      <alignment horizontal="center" vertical="top" wrapText="1"/>
      <protection/>
    </xf>
    <xf numFmtId="4" fontId="38" fillId="0" borderId="16" xfId="61" applyNumberFormat="1" applyFill="1" applyBorder="1" applyProtection="1">
      <alignment horizontal="right" vertical="top" shrinkToFit="1"/>
      <protection/>
    </xf>
    <xf numFmtId="0" fontId="4" fillId="37" borderId="17" xfId="95" applyFont="1" applyFill="1" applyBorder="1" applyAlignment="1">
      <alignment horizontal="center" vertical="center" wrapText="1"/>
      <protection/>
    </xf>
    <xf numFmtId="0" fontId="4" fillId="37" borderId="15" xfId="95" applyFont="1" applyFill="1" applyBorder="1" applyAlignment="1">
      <alignment horizontal="center" vertical="center" wrapText="1"/>
      <protection/>
    </xf>
    <xf numFmtId="49" fontId="38" fillId="0" borderId="2" xfId="50" applyNumberFormat="1" applyFont="1" applyProtection="1">
      <alignment horizontal="left" vertical="top" wrapText="1"/>
      <protection/>
    </xf>
    <xf numFmtId="4" fontId="38" fillId="0" borderId="18" xfId="65" applyNumberFormat="1" applyFont="1" applyFill="1" applyBorder="1" applyProtection="1">
      <alignment horizontal="right" vertical="top" shrinkToFit="1"/>
      <protection/>
    </xf>
    <xf numFmtId="4" fontId="2" fillId="0" borderId="15" xfId="0" applyNumberFormat="1" applyFont="1" applyBorder="1" applyAlignment="1">
      <alignment/>
    </xf>
    <xf numFmtId="11" fontId="38" fillId="0" borderId="18" xfId="53" applyNumberFormat="1" applyFont="1" applyBorder="1" applyProtection="1">
      <alignment horizontal="left"/>
      <protection/>
    </xf>
    <xf numFmtId="0" fontId="38" fillId="0" borderId="18" xfId="53" applyNumberFormat="1" applyFont="1" applyBorder="1" applyProtection="1">
      <alignment horizontal="left"/>
      <protection/>
    </xf>
    <xf numFmtId="4" fontId="10" fillId="0" borderId="0" xfId="0" applyNumberFormat="1" applyFont="1" applyBorder="1" applyAlignment="1">
      <alignment/>
    </xf>
    <xf numFmtId="49" fontId="10" fillId="34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38" fillId="0" borderId="2" xfId="72" applyNumberFormat="1" applyFont="1" applyAlignment="1" applyProtection="1">
      <alignment horizontal="right" shrinkToFit="1"/>
      <protection/>
    </xf>
    <xf numFmtId="4" fontId="2" fillId="0" borderId="2" xfId="63" applyNumberFormat="1" applyFont="1" applyFill="1" applyProtection="1">
      <alignment horizontal="right" vertical="top" shrinkToFit="1"/>
      <protection/>
    </xf>
    <xf numFmtId="165" fontId="10" fillId="0" borderId="19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" vertical="center" wrapText="1"/>
    </xf>
    <xf numFmtId="0" fontId="11" fillId="34" borderId="0" xfId="95" applyFont="1" applyFill="1" applyBorder="1" applyAlignment="1">
      <alignment horizontal="left"/>
      <protection/>
    </xf>
    <xf numFmtId="0" fontId="10" fillId="0" borderId="15" xfId="0" applyFont="1" applyBorder="1" applyAlignment="1">
      <alignment horizontal="left"/>
    </xf>
    <xf numFmtId="0" fontId="4" fillId="37" borderId="20" xfId="95" applyFont="1" applyFill="1" applyBorder="1" applyAlignment="1">
      <alignment horizontal="center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xl5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Лист1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110" zoomScaleNormal="110" zoomScalePageLayoutView="0" workbookViewId="0" topLeftCell="A1">
      <selection activeCell="A5" sqref="A5:G5"/>
    </sheetView>
  </sheetViews>
  <sheetFormatPr defaultColWidth="9.00390625" defaultRowHeight="12.75"/>
  <cols>
    <col min="1" max="1" width="41.625" style="0" customWidth="1"/>
    <col min="2" max="2" width="5.875" style="0" customWidth="1"/>
    <col min="3" max="3" width="8.00390625" style="0" customWidth="1"/>
    <col min="4" max="4" width="16.25390625" style="0" customWidth="1"/>
    <col min="5" max="5" width="15.125" style="0" customWidth="1"/>
    <col min="6" max="6" width="14.75390625" style="0" customWidth="1"/>
    <col min="7" max="7" width="6.003906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35</v>
      </c>
    </row>
    <row r="2" spans="1:7" ht="15.75" customHeight="1">
      <c r="A2" s="1"/>
      <c r="B2" s="1"/>
      <c r="C2" s="1"/>
      <c r="D2" s="1"/>
      <c r="E2" s="1"/>
      <c r="F2" s="3"/>
      <c r="G2" s="18" t="s">
        <v>38</v>
      </c>
    </row>
    <row r="3" spans="1:7" ht="16.5" customHeight="1">
      <c r="A3" s="1"/>
      <c r="B3" s="1"/>
      <c r="C3" s="1"/>
      <c r="D3" s="1"/>
      <c r="E3" s="1"/>
      <c r="F3" s="3"/>
      <c r="G3" s="18" t="s">
        <v>36</v>
      </c>
    </row>
    <row r="4" spans="1:7" ht="17.25" customHeight="1">
      <c r="A4" s="1"/>
      <c r="B4" s="1"/>
      <c r="C4" s="1"/>
      <c r="D4" s="1"/>
      <c r="E4" s="1"/>
      <c r="F4" s="4"/>
      <c r="G4" s="18" t="s">
        <v>70</v>
      </c>
    </row>
    <row r="5" spans="1:7" ht="45" customHeight="1">
      <c r="A5" s="36" t="s">
        <v>69</v>
      </c>
      <c r="B5" s="36"/>
      <c r="C5" s="36"/>
      <c r="D5" s="36"/>
      <c r="E5" s="36"/>
      <c r="F5" s="36"/>
      <c r="G5" s="36"/>
    </row>
    <row r="6" spans="1:7" ht="18" customHeight="1">
      <c r="A6" s="6"/>
      <c r="B6" s="6"/>
      <c r="C6" s="6"/>
      <c r="D6" s="6"/>
      <c r="E6" s="6"/>
      <c r="F6" s="39" t="s">
        <v>0</v>
      </c>
      <c r="G6" s="39"/>
    </row>
    <row r="7" spans="1:15" ht="114" customHeight="1">
      <c r="A7" s="5" t="s">
        <v>1</v>
      </c>
      <c r="B7" s="5" t="s">
        <v>2</v>
      </c>
      <c r="C7" s="22" t="s">
        <v>3</v>
      </c>
      <c r="D7" s="23" t="s">
        <v>39</v>
      </c>
      <c r="E7" s="30" t="s">
        <v>5</v>
      </c>
      <c r="F7" s="30" t="s">
        <v>68</v>
      </c>
      <c r="G7" s="31" t="s">
        <v>4</v>
      </c>
      <c r="J7" s="37"/>
      <c r="K7" s="37"/>
      <c r="L7" s="37"/>
      <c r="M7" s="29"/>
      <c r="N7" s="29"/>
      <c r="O7" s="29"/>
    </row>
    <row r="8" spans="1:7" ht="38.25">
      <c r="A8" s="19" t="s">
        <v>6</v>
      </c>
      <c r="B8" s="20" t="s">
        <v>7</v>
      </c>
      <c r="C8" s="7"/>
      <c r="D8" s="21">
        <f>D9+D15+D17+D20+D24+D26+D30+D32+D34</f>
        <v>157984062</v>
      </c>
      <c r="E8" s="21">
        <f>E9+E15+E17+E20+E24+E26+E30+E32+E34</f>
        <v>452936255.13</v>
      </c>
      <c r="F8" s="21">
        <f>F9+F15+F17+F20+F24+F26+F30+F32+F34</f>
        <v>322212831.35</v>
      </c>
      <c r="G8" s="15">
        <f>F8/E8*100</f>
        <v>71.13867077333427</v>
      </c>
    </row>
    <row r="9" spans="1:7" ht="12.75">
      <c r="A9" s="24" t="s">
        <v>40</v>
      </c>
      <c r="B9" s="14" t="s">
        <v>7</v>
      </c>
      <c r="C9" s="14" t="s">
        <v>8</v>
      </c>
      <c r="D9" s="17">
        <f>D10+D11+D12+D13+D14</f>
        <v>28425062</v>
      </c>
      <c r="E9" s="17">
        <f>E10+E11+E12+E13+E14</f>
        <v>30394398.87</v>
      </c>
      <c r="F9" s="17">
        <f>F10+F11+F12+F13+F14</f>
        <v>11025010.110000001</v>
      </c>
      <c r="G9" s="15">
        <f aca="true" t="shared" si="0" ref="G9:G14">F9/E9*100</f>
        <v>36.27316387191967</v>
      </c>
    </row>
    <row r="10" spans="1:7" ht="55.5" customHeight="1">
      <c r="A10" s="9" t="s">
        <v>41</v>
      </c>
      <c r="B10" s="7" t="s">
        <v>7</v>
      </c>
      <c r="C10" s="7" t="s">
        <v>9</v>
      </c>
      <c r="D10" s="34">
        <v>2461200</v>
      </c>
      <c r="E10" s="34">
        <v>2461200</v>
      </c>
      <c r="F10" s="34">
        <v>890713.46</v>
      </c>
      <c r="G10" s="8">
        <f t="shared" si="0"/>
        <v>36.19021046643913</v>
      </c>
    </row>
    <row r="11" spans="1:7" ht="56.25" customHeight="1">
      <c r="A11" s="9" t="s">
        <v>42</v>
      </c>
      <c r="B11" s="7" t="s">
        <v>7</v>
      </c>
      <c r="C11" s="7" t="s">
        <v>10</v>
      </c>
      <c r="D11" s="34">
        <v>19354000</v>
      </c>
      <c r="E11" s="34">
        <v>19354000</v>
      </c>
      <c r="F11" s="34">
        <v>8232780.32</v>
      </c>
      <c r="G11" s="8">
        <f t="shared" si="0"/>
        <v>42.53787496124832</v>
      </c>
    </row>
    <row r="12" spans="1:7" ht="43.5" customHeight="1">
      <c r="A12" s="9" t="s">
        <v>43</v>
      </c>
      <c r="B12" s="7" t="s">
        <v>7</v>
      </c>
      <c r="C12" s="7" t="s">
        <v>44</v>
      </c>
      <c r="D12" s="34">
        <v>500000</v>
      </c>
      <c r="E12" s="34">
        <v>500000</v>
      </c>
      <c r="F12" s="34">
        <v>43797.72</v>
      </c>
      <c r="G12" s="8">
        <f t="shared" si="0"/>
        <v>8.759544</v>
      </c>
    </row>
    <row r="13" spans="1:7" ht="12.75">
      <c r="A13" s="9" t="s">
        <v>45</v>
      </c>
      <c r="B13" s="7" t="s">
        <v>7</v>
      </c>
      <c r="C13" s="7" t="s">
        <v>11</v>
      </c>
      <c r="D13" s="34">
        <v>1000000</v>
      </c>
      <c r="E13" s="34">
        <v>319356.87</v>
      </c>
      <c r="F13" s="10">
        <v>0</v>
      </c>
      <c r="G13" s="8">
        <f t="shared" si="0"/>
        <v>0</v>
      </c>
    </row>
    <row r="14" spans="1:7" ht="12.75">
      <c r="A14" s="9" t="s">
        <v>46</v>
      </c>
      <c r="B14" s="7" t="s">
        <v>7</v>
      </c>
      <c r="C14" s="7" t="s">
        <v>12</v>
      </c>
      <c r="D14" s="34">
        <v>5109862</v>
      </c>
      <c r="E14" s="34">
        <v>7759842</v>
      </c>
      <c r="F14" s="34">
        <v>1857718.61</v>
      </c>
      <c r="G14" s="8">
        <f t="shared" si="0"/>
        <v>23.94016025068552</v>
      </c>
    </row>
    <row r="15" spans="1:7" ht="42.75" customHeight="1">
      <c r="A15" s="16" t="s">
        <v>47</v>
      </c>
      <c r="B15" s="14" t="s">
        <v>7</v>
      </c>
      <c r="C15" s="14" t="s">
        <v>13</v>
      </c>
      <c r="D15" s="17">
        <f>D16</f>
        <v>200000</v>
      </c>
      <c r="E15" s="17">
        <f>E16</f>
        <v>200000</v>
      </c>
      <c r="F15" s="17">
        <f>F16</f>
        <v>119050</v>
      </c>
      <c r="G15" s="15">
        <f aca="true" t="shared" si="1" ref="G15:G21">F15/E15*100</f>
        <v>59.52499999999999</v>
      </c>
    </row>
    <row r="16" spans="1:7" ht="43.5" customHeight="1">
      <c r="A16" s="9" t="s">
        <v>48</v>
      </c>
      <c r="B16" s="7" t="s">
        <v>7</v>
      </c>
      <c r="C16" s="7" t="s">
        <v>14</v>
      </c>
      <c r="D16" s="34">
        <v>200000</v>
      </c>
      <c r="E16" s="34">
        <v>200000</v>
      </c>
      <c r="F16" s="34">
        <v>119050</v>
      </c>
      <c r="G16" s="8">
        <f t="shared" si="1"/>
        <v>59.52499999999999</v>
      </c>
    </row>
    <row r="17" spans="1:7" ht="12.75">
      <c r="A17" s="16" t="s">
        <v>49</v>
      </c>
      <c r="B17" s="14" t="s">
        <v>7</v>
      </c>
      <c r="C17" s="14" t="s">
        <v>15</v>
      </c>
      <c r="D17" s="17">
        <f>D18+D19</f>
        <v>17742000</v>
      </c>
      <c r="E17" s="17">
        <f>E18+E19</f>
        <v>40944000</v>
      </c>
      <c r="F17" s="17">
        <f>F18+F19</f>
        <v>14170303.18</v>
      </c>
      <c r="G17" s="15">
        <f t="shared" si="1"/>
        <v>34.60898588315749</v>
      </c>
    </row>
    <row r="18" spans="1:7" ht="12.75">
      <c r="A18" s="9" t="s">
        <v>50</v>
      </c>
      <c r="B18" s="7" t="s">
        <v>7</v>
      </c>
      <c r="C18" s="7" t="s">
        <v>16</v>
      </c>
      <c r="D18" s="34">
        <v>16660000</v>
      </c>
      <c r="E18" s="34">
        <v>39562000</v>
      </c>
      <c r="F18" s="34">
        <v>13984303.18</v>
      </c>
      <c r="G18" s="8">
        <f t="shared" si="1"/>
        <v>35.34781654112532</v>
      </c>
    </row>
    <row r="19" spans="1:7" ht="25.5">
      <c r="A19" s="9" t="s">
        <v>51</v>
      </c>
      <c r="B19" s="7" t="s">
        <v>7</v>
      </c>
      <c r="C19" s="7" t="s">
        <v>17</v>
      </c>
      <c r="D19" s="34">
        <v>1082000</v>
      </c>
      <c r="E19" s="34">
        <v>1382000</v>
      </c>
      <c r="F19" s="34">
        <v>186000</v>
      </c>
      <c r="G19" s="8">
        <f t="shared" si="1"/>
        <v>13.45875542691751</v>
      </c>
    </row>
    <row r="20" spans="1:7" ht="27.75" customHeight="1">
      <c r="A20" s="16" t="s">
        <v>52</v>
      </c>
      <c r="B20" s="14" t="s">
        <v>7</v>
      </c>
      <c r="C20" s="14" t="s">
        <v>18</v>
      </c>
      <c r="D20" s="17">
        <f>D21+D22+D23</f>
        <v>47785000</v>
      </c>
      <c r="E20" s="17">
        <f>E21+E22+E23</f>
        <v>319119856.26</v>
      </c>
      <c r="F20" s="17">
        <f>F21+F22+F23</f>
        <v>267634765.32</v>
      </c>
      <c r="G20" s="15">
        <f t="shared" si="1"/>
        <v>83.86653480501289</v>
      </c>
    </row>
    <row r="21" spans="1:7" ht="12.75">
      <c r="A21" s="9" t="s">
        <v>53</v>
      </c>
      <c r="B21" s="7" t="s">
        <v>7</v>
      </c>
      <c r="C21" s="7" t="s">
        <v>19</v>
      </c>
      <c r="D21" s="34">
        <v>1500000</v>
      </c>
      <c r="E21" s="34">
        <v>237833219.56</v>
      </c>
      <c r="F21" s="34">
        <v>225134850.51</v>
      </c>
      <c r="G21" s="8">
        <f t="shared" si="1"/>
        <v>94.66080933795016</v>
      </c>
    </row>
    <row r="22" spans="1:7" ht="12.75">
      <c r="A22" s="9" t="s">
        <v>54</v>
      </c>
      <c r="B22" s="7" t="s">
        <v>7</v>
      </c>
      <c r="C22" s="7" t="s">
        <v>20</v>
      </c>
      <c r="D22" s="34">
        <v>11000000</v>
      </c>
      <c r="E22" s="34">
        <v>45033640.4</v>
      </c>
      <c r="F22" s="34">
        <v>28710459.84</v>
      </c>
      <c r="G22" s="8">
        <f aca="true" t="shared" si="2" ref="G22:G29">F22/E22*100</f>
        <v>63.753362119932014</v>
      </c>
    </row>
    <row r="23" spans="1:7" ht="12.75">
      <c r="A23" s="9" t="s">
        <v>55</v>
      </c>
      <c r="B23" s="7" t="s">
        <v>7</v>
      </c>
      <c r="C23" s="7" t="s">
        <v>21</v>
      </c>
      <c r="D23" s="34">
        <v>35285000</v>
      </c>
      <c r="E23" s="34">
        <v>36252996.3</v>
      </c>
      <c r="F23" s="34">
        <v>13789454.97</v>
      </c>
      <c r="G23" s="8">
        <f t="shared" si="2"/>
        <v>38.03673179422138</v>
      </c>
    </row>
    <row r="24" spans="1:7" ht="12.75">
      <c r="A24" s="16" t="s">
        <v>56</v>
      </c>
      <c r="B24" s="14" t="s">
        <v>7</v>
      </c>
      <c r="C24" s="14" t="s">
        <v>22</v>
      </c>
      <c r="D24" s="17">
        <f>D25</f>
        <v>40392000</v>
      </c>
      <c r="E24" s="17">
        <f>E25</f>
        <v>38738000</v>
      </c>
      <c r="F24" s="17">
        <f>F25</f>
        <v>16221171.57</v>
      </c>
      <c r="G24" s="15">
        <f t="shared" si="2"/>
        <v>41.87405537198616</v>
      </c>
    </row>
    <row r="25" spans="1:7" ht="12.75">
      <c r="A25" s="9" t="s">
        <v>57</v>
      </c>
      <c r="B25" s="7" t="s">
        <v>7</v>
      </c>
      <c r="C25" s="7" t="s">
        <v>23</v>
      </c>
      <c r="D25" s="34">
        <v>40392000</v>
      </c>
      <c r="E25" s="34">
        <v>38738000</v>
      </c>
      <c r="F25" s="34">
        <v>16221171.57</v>
      </c>
      <c r="G25" s="8">
        <f t="shared" si="2"/>
        <v>41.87405537198616</v>
      </c>
    </row>
    <row r="26" spans="1:7" ht="12.75">
      <c r="A26" s="16" t="s">
        <v>58</v>
      </c>
      <c r="B26" s="14" t="s">
        <v>7</v>
      </c>
      <c r="C26" s="14" t="s">
        <v>24</v>
      </c>
      <c r="D26" s="17">
        <f>D27+D28+D29</f>
        <v>3590000</v>
      </c>
      <c r="E26" s="17">
        <f>E27+E28+E29</f>
        <v>3590000</v>
      </c>
      <c r="F26" s="17">
        <f>F27+F28+F29</f>
        <v>1783197.38</v>
      </c>
      <c r="G26" s="15">
        <f t="shared" si="2"/>
        <v>49.67123621169916</v>
      </c>
    </row>
    <row r="27" spans="1:7" ht="12.75">
      <c r="A27" s="9" t="s">
        <v>59</v>
      </c>
      <c r="B27" s="7" t="s">
        <v>7</v>
      </c>
      <c r="C27" s="7" t="s">
        <v>25</v>
      </c>
      <c r="D27" s="34">
        <v>640000</v>
      </c>
      <c r="E27" s="34">
        <v>640000</v>
      </c>
      <c r="F27" s="34">
        <v>106101.38</v>
      </c>
      <c r="G27" s="8">
        <f t="shared" si="2"/>
        <v>16.578340625000003</v>
      </c>
    </row>
    <row r="28" spans="1:7" ht="12.75">
      <c r="A28" s="9" t="s">
        <v>60</v>
      </c>
      <c r="B28" s="7" t="s">
        <v>7</v>
      </c>
      <c r="C28" s="7" t="s">
        <v>26</v>
      </c>
      <c r="D28" s="34">
        <v>1900000</v>
      </c>
      <c r="E28" s="34">
        <v>1900000</v>
      </c>
      <c r="F28" s="34">
        <v>1128000</v>
      </c>
      <c r="G28" s="8">
        <f t="shared" si="2"/>
        <v>59.36842105263158</v>
      </c>
    </row>
    <row r="29" spans="1:7" ht="25.5">
      <c r="A29" s="9" t="s">
        <v>61</v>
      </c>
      <c r="B29" s="7" t="s">
        <v>7</v>
      </c>
      <c r="C29" s="7" t="s">
        <v>27</v>
      </c>
      <c r="D29" s="34">
        <v>1050000</v>
      </c>
      <c r="E29" s="34">
        <v>1050000</v>
      </c>
      <c r="F29" s="34">
        <v>549096</v>
      </c>
      <c r="G29" s="8">
        <f t="shared" si="2"/>
        <v>52.29485714285714</v>
      </c>
    </row>
    <row r="30" spans="1:7" ht="12.75">
      <c r="A30" s="16" t="s">
        <v>62</v>
      </c>
      <c r="B30" s="14" t="s">
        <v>7</v>
      </c>
      <c r="C30" s="14" t="s">
        <v>28</v>
      </c>
      <c r="D30" s="17">
        <f>D31</f>
        <v>15350000</v>
      </c>
      <c r="E30" s="17">
        <f>E31</f>
        <v>15450000</v>
      </c>
      <c r="F30" s="17">
        <f>F31</f>
        <v>8987587.5</v>
      </c>
      <c r="G30" s="15">
        <f aca="true" t="shared" si="3" ref="G30:G36">F30/E30*100</f>
        <v>58.17208737864078</v>
      </c>
    </row>
    <row r="31" spans="1:7" ht="12.75">
      <c r="A31" s="9" t="s">
        <v>63</v>
      </c>
      <c r="B31" s="7" t="s">
        <v>7</v>
      </c>
      <c r="C31" s="7" t="s">
        <v>29</v>
      </c>
      <c r="D31" s="34">
        <v>15350000</v>
      </c>
      <c r="E31" s="34">
        <v>15450000</v>
      </c>
      <c r="F31" s="34">
        <v>8987587.5</v>
      </c>
      <c r="G31" s="8">
        <f t="shared" si="3"/>
        <v>58.17208737864078</v>
      </c>
    </row>
    <row r="32" spans="1:7" ht="12.75">
      <c r="A32" s="16" t="s">
        <v>64</v>
      </c>
      <c r="B32" s="14" t="s">
        <v>7</v>
      </c>
      <c r="C32" s="14" t="s">
        <v>30</v>
      </c>
      <c r="D32" s="17">
        <f>D33</f>
        <v>4400000</v>
      </c>
      <c r="E32" s="17">
        <f>E33</f>
        <v>4400000</v>
      </c>
      <c r="F32" s="17">
        <f>F33</f>
        <v>2271746.29</v>
      </c>
      <c r="G32" s="15">
        <f t="shared" si="3"/>
        <v>51.6305975</v>
      </c>
    </row>
    <row r="33" spans="1:7" ht="12.75">
      <c r="A33" s="9" t="s">
        <v>65</v>
      </c>
      <c r="B33" s="7" t="s">
        <v>7</v>
      </c>
      <c r="C33" s="7" t="s">
        <v>31</v>
      </c>
      <c r="D33" s="34">
        <v>4400000</v>
      </c>
      <c r="E33" s="34">
        <v>4400000</v>
      </c>
      <c r="F33" s="34">
        <v>2271746.29</v>
      </c>
      <c r="G33" s="8">
        <f t="shared" si="3"/>
        <v>51.6305975</v>
      </c>
    </row>
    <row r="34" spans="1:7" ht="25.5">
      <c r="A34" s="16" t="s">
        <v>66</v>
      </c>
      <c r="B34" s="14" t="s">
        <v>7</v>
      </c>
      <c r="C34" s="14" t="s">
        <v>32</v>
      </c>
      <c r="D34" s="17">
        <f>D35</f>
        <v>100000</v>
      </c>
      <c r="E34" s="17">
        <f>E35</f>
        <v>100000</v>
      </c>
      <c r="F34" s="17">
        <f>F35</f>
        <v>0</v>
      </c>
      <c r="G34" s="15">
        <f t="shared" si="3"/>
        <v>0</v>
      </c>
    </row>
    <row r="35" spans="1:7" ht="30" customHeight="1">
      <c r="A35" s="12" t="s">
        <v>67</v>
      </c>
      <c r="B35" s="11" t="s">
        <v>7</v>
      </c>
      <c r="C35" s="11" t="s">
        <v>33</v>
      </c>
      <c r="D35" s="13">
        <v>100000</v>
      </c>
      <c r="E35" s="13">
        <v>100000</v>
      </c>
      <c r="F35" s="10">
        <v>0</v>
      </c>
      <c r="G35" s="8">
        <f t="shared" si="3"/>
        <v>0</v>
      </c>
    </row>
    <row r="36" spans="1:7" ht="15" customHeight="1">
      <c r="A36" s="27" t="s">
        <v>34</v>
      </c>
      <c r="B36" s="28"/>
      <c r="C36" s="28"/>
      <c r="D36" s="25">
        <f>D9+D15+D17+D20+D24+D26+D30+D32+D34</f>
        <v>157984062</v>
      </c>
      <c r="E36" s="25">
        <f>E9+E15+E17+E20+E24+E26+E30+E32+E34</f>
        <v>452936255.13</v>
      </c>
      <c r="F36" s="25">
        <f>F9+F15+F17+F20+F24+F26+F30+F32+F34</f>
        <v>322212831.35</v>
      </c>
      <c r="G36" s="35">
        <f t="shared" si="3"/>
        <v>71.13867077333427</v>
      </c>
    </row>
    <row r="37" spans="1:7" ht="20.25" customHeight="1">
      <c r="A37" s="38" t="s">
        <v>37</v>
      </c>
      <c r="B37" s="38"/>
      <c r="C37" s="38"/>
      <c r="D37" s="32">
        <v>-12335407</v>
      </c>
      <c r="E37" s="32">
        <v>-27335407</v>
      </c>
      <c r="F37" s="33">
        <v>-4218761.62</v>
      </c>
      <c r="G37" s="26"/>
    </row>
  </sheetData>
  <sheetProtection/>
  <mergeCells count="4">
    <mergeCell ref="A5:G5"/>
    <mergeCell ref="J7:L7"/>
    <mergeCell ref="A37:C37"/>
    <mergeCell ref="F6:G6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2017-07-17T06:22:34Z</cp:lastPrinted>
  <dcterms:created xsi:type="dcterms:W3CDTF">2014-12-03T07:05:39Z</dcterms:created>
  <dcterms:modified xsi:type="dcterms:W3CDTF">2017-07-25T10:27:41Z</dcterms:modified>
  <cp:category/>
  <cp:version/>
  <cp:contentType/>
  <cp:contentStatus/>
</cp:coreProperties>
</file>