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<sst xmlns="http://schemas.openxmlformats.org/spreadsheetml/2006/main" count="150" uniqueCount="90">
  <si>
    <t>24.</t>
  </si>
  <si>
    <t xml:space="preserve">Капитальный ремонт теплосети от ТК5 по ул.Садовая, д.7  до ТК7 по ул.Садовая, д.11 </t>
  </si>
  <si>
    <t>25.</t>
  </si>
  <si>
    <t>26.</t>
  </si>
  <si>
    <t xml:space="preserve">Монтаж   KПТ yл.Чапаева </t>
  </si>
  <si>
    <t>Ремонтные работы теплосети к дому ул.Радищева,12</t>
  </si>
  <si>
    <t>Ремонтные работы теплосети к дому ул.Радищева,10</t>
  </si>
  <si>
    <t>Ремонт участка теплосети от ул.Турецкой, д.8, корп.4 до ТК-36 ул.Российских газовиков д.29 корп.1</t>
  </si>
  <si>
    <t>Капитальный ремонт теплосетей, модернизация и ремонт отопительных систем</t>
  </si>
  <si>
    <t xml:space="preserve">Составление сметной документации системы теплоснабжения многоквартирных домов </t>
  </si>
  <si>
    <t>32.</t>
  </si>
  <si>
    <t>33.</t>
  </si>
  <si>
    <t>34.</t>
  </si>
  <si>
    <t xml:space="preserve">  от  21.02.2017г.      №130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</si>
  <si>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</si>
  <si>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</si>
  <si>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</si>
  <si>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</si>
  <si>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</si>
  <si>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</si>
  <si>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</si>
  <si>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</si>
  <si>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</si>
  <si>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</si>
  <si>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</si>
  <si>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</si>
  <si>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</si>
  <si>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по ул.Заводская 13 до ул.Заводская, д.15</t>
  </si>
  <si>
    <t>Замена теплосети ул.Московская 39-41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</si>
  <si>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</si>
  <si>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</si>
  <si>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</si>
  <si>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</si>
  <si>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</si>
  <si>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</si>
  <si>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</si>
  <si>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>ПЕРЕЧЕНЬ МЕРОПРИЯТИЙ</t>
  </si>
  <si>
    <t>МУНИЦИПАЛЬНОЙ ПРОГРАММЫ "ЭНЕРГОСБЕРЕЖЕНИЕ И ПОВЫШЕНИЕ</t>
  </si>
  <si>
    <t xml:space="preserve">Проверка сметной документации капремонта теплосети от ТК-1-ТК-3 до точки (А) по ул.Чистовича </t>
  </si>
  <si>
    <t>9.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</si>
  <si>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</si>
  <si>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</si>
  <si>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>10.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</si>
  <si>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</si>
  <si>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</si>
  <si>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</si>
  <si>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</si>
  <si>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</si>
  <si>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11.</t>
  </si>
  <si>
    <t>к постановлению Администрации</t>
  </si>
  <si>
    <t>МО ГП "Город Малоярославец"</t>
  </si>
  <si>
    <t>Всего по программе:</t>
  </si>
  <si>
    <t xml:space="preserve">Монтаж КТП ул.Чапаева </t>
  </si>
  <si>
    <t>Приложение №1</t>
  </si>
  <si>
    <t xml:space="preserve">                                          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</si>
  <si>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</si>
  <si>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</si>
  <si>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</si>
  <si>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ГОРОДСКОЕ ПОСЕЛЕНИЕ "ГОРОД МАЛОЯРОСЛАВЕЦ" на 2014-2020 годы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</si>
  <si>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</si>
  <si>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</si>
  <si>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</si>
  <si>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</si>
  <si>
    <t>ЭНЕРГЕТИЧЕСКОЙ ЭФФЕКТИВНОСТИ В МУНИЦИПАЛЬНОМ ОБРАЗОВАНИИ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</si>
  <si>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</si>
  <si>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>23.</t>
  </si>
  <si>
    <t>27.</t>
  </si>
  <si>
    <t>28.</t>
  </si>
  <si>
    <t>Капитальный ремонт котельной по ул.Подольских курсантов</t>
  </si>
  <si>
    <t>Ремонт линии наружного освещения ул. Румынская (д.1 корп.1,2,3) д.3 корп 1,2,3)  и Восточный тупик от ТП93</t>
  </si>
  <si>
    <t>Ремонт электрических сетей ВЛ-10 кВ ТП21-ТП64, являющихся собственностью МО ГП "Город Малоярославец" (по территорри д/с №3 "Ёлочка")</t>
  </si>
  <si>
    <t>Монтаж  стационарного наружного электрического освещения  по ул.Коммунистической от  д.№60 до пересечения ул.Садовой по решению суда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</si>
  <si>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</si>
  <si>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29.</t>
  </si>
  <si>
    <t>30.</t>
  </si>
  <si>
    <t xml:space="preserve">Проверка сметной документации капремонта теплосети </t>
  </si>
  <si>
    <t>31.</t>
  </si>
  <si>
    <t xml:space="preserve">Соствление сметной документации системы теплоснабжения многоквартирных домов </t>
  </si>
  <si>
    <t>Капитальный ремонт теплосети  по ул.Заводская,д.2, ул.Кирова д.6,д.4, ул.Стадионная 1,3</t>
  </si>
  <si>
    <t>Техперевооружение котельной по ул. Парижской Коммуны (дымовая труба)</t>
  </si>
  <si>
    <t xml:space="preserve">Капитальный ремонт теплосети от ТК7 по ул.Садовая до ТК 10 по ул.Кирова, д.34А </t>
  </si>
  <si>
    <t>Проектирование системы теплоснабжения (газоснабжения)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</si>
  <si>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Проектирование системы теплоснабжения (вентиляции и дымоудаления)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</si>
  <si>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ПРОВЕДЕНИЕ МЕРОПРИЯТИЙ ПО ЭЛЕКТРОСНАБЖЕНИЮ</t>
  </si>
  <si>
    <t>ПРОВЕДЕНИЕ МЕРОПРИЯТИЙ ПО ТЕПЛОСНАБЖЕНИЮ</t>
  </si>
  <si>
    <t>12.</t>
  </si>
  <si>
    <t>Устройство уличного освещения в районе ул.Баумана от перекрестка с улицей Суворова до перекрестка с улицей Достоевского</t>
  </si>
  <si>
    <t>Реконструкция котельной  по ул.Гр.Соколова</t>
  </si>
  <si>
    <t>Софинансирование мероприятий по программе "Энергосбережение и повышение энергоэффективности" (проведение мероприятий по теплоснабжению)</t>
  </si>
  <si>
    <t xml:space="preserve">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</si>
</sst>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9" fillId="0" borderId="1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wrapText="1"/>
    </xf>
    <xf numFmtId="1" fontId="13" fillId="0" borderId="15" xfId="0" applyNumberFormat="1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vertical="center"/>
    </xf>
    <xf numFmtId="1" fontId="9" fillId="0" borderId="17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justify"/>
    </xf>
    <xf numFmtId="1" fontId="8" fillId="0" borderId="11" xfId="0" applyNumberFormat="1" applyFont="1" applyFill="1" applyBorder="1" applyAlignment="1">
      <alignment horizontal="justify"/>
    </xf>
    <xf numFmtId="1" fontId="0" fillId="0" borderId="18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wrapText="1"/>
    </xf>
    <xf numFmtId="1" fontId="10" fillId="0" borderId="0" xfId="0" applyNumberFormat="1" applyFont="1" applyFill="1" applyAlignment="1">
      <alignment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vertical="top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>
      <alignment horizontal="left" wrapText="1"/>
    </xf>
    <xf numFmtId="1" fontId="8" fillId="0" borderId="0" xfId="0" applyNumberFormat="1" applyFont="1" applyFill="1" applyAlignment="1">
      <alignment wrapText="1"/>
    </xf>
    <xf numFmtId="1" fontId="8" fillId="0" borderId="15" xfId="0" applyNumberFormat="1" applyFont="1" applyFill="1" applyBorder="1" applyAlignment="1">
      <alignment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90"/>
  <sheetViews>
    <sheetView tabSelected="1" zoomScale="115" zoomScaleNormal="115" zoomScalePageLayoutView="0" workbookViewId="0" topLeftCell="A1">
      <selection activeCell="H4" sqref="H4:K4"/>
    </sheetView>
  </sheetViews>
  <sheetFormatPr defaultColWidth="9.00390625" defaultRowHeight="12.75"/>
  <cols>
    <col min="1" max="1" width="3.625" style="0" customWidth="1"/>
    <col min="2" max="2" width="56.25390625" style="0" customWidth="1"/>
    <col min="3" max="3" width="10.75390625" style="0" customWidth="1"/>
    <col min="4" max="5" width="9.25390625" style="0" bestFit="1" customWidth="1"/>
    <col min="6" max="6" width="12.125" style="0" customWidth="1"/>
    <col min="7" max="10" width="9.25390625" style="0" bestFit="1" customWidth="1"/>
    <col min="11" max="11" width="10.375" style="0" bestFit="1" customWidth="1"/>
  </cols>
  <sheetData>
    <row r="1" spans="8:11" ht="12.75">
      <c r="H1" s="68" t="s">
        <v>53</v>
      </c>
      <c r="I1" s="68"/>
      <c r="J1" s="68"/>
      <c r="K1" s="68"/>
    </row>
    <row r="2" spans="8:11" ht="12.75">
      <c r="H2" s="68" t="s">
        <v>49</v>
      </c>
      <c r="I2" s="68"/>
      <c r="J2" s="68"/>
      <c r="K2" s="68"/>
    </row>
    <row r="3" spans="8:11" ht="12.75">
      <c r="H3" s="68" t="s">
        <v>50</v>
      </c>
      <c r="I3" s="68"/>
      <c r="J3" s="68"/>
      <c r="K3" s="68"/>
    </row>
    <row r="4" spans="8:11" ht="12.75">
      <c r="H4" s="68" t="s">
        <v>13</v>
      </c>
      <c r="I4" s="68"/>
      <c r="J4" s="68"/>
      <c r="K4" s="68"/>
    </row>
    <row r="5" ht="12.75" hidden="1"/>
    <row r="6" spans="2:11" ht="17.25" customHeight="1">
      <c r="B6" s="67" t="s">
        <v>36</v>
      </c>
      <c r="C6" s="67"/>
      <c r="D6" s="67"/>
      <c r="E6" s="67"/>
      <c r="F6" s="67"/>
      <c r="G6" s="67"/>
      <c r="H6" s="67"/>
      <c r="I6" s="67"/>
      <c r="J6" s="67"/>
      <c r="K6" s="67"/>
    </row>
    <row r="7" spans="2:11" ht="12.75">
      <c r="B7" s="64" t="s">
        <v>37</v>
      </c>
      <c r="C7" s="64"/>
      <c r="D7" s="64"/>
      <c r="E7" s="64"/>
      <c r="F7" s="64"/>
      <c r="G7" s="64"/>
      <c r="H7" s="64"/>
      <c r="I7" s="64"/>
      <c r="J7" s="64"/>
      <c r="K7" s="64"/>
    </row>
    <row r="8" spans="2:11" ht="12.75">
      <c r="B8" s="64" t="s">
        <v>63</v>
      </c>
      <c r="C8" s="64"/>
      <c r="D8" s="64"/>
      <c r="E8" s="64"/>
      <c r="F8" s="64"/>
      <c r="G8" s="64"/>
      <c r="H8" s="64"/>
      <c r="I8" s="64"/>
      <c r="J8" s="64"/>
      <c r="K8" s="64"/>
    </row>
    <row r="9" spans="2:11" ht="12.75">
      <c r="B9" s="64" t="s">
        <v>58</v>
      </c>
      <c r="C9" s="64"/>
      <c r="D9" s="64"/>
      <c r="E9" s="64"/>
      <c r="F9" s="64"/>
      <c r="G9" s="64"/>
      <c r="H9" s="64"/>
      <c r="I9" s="64"/>
      <c r="J9" s="64"/>
      <c r="K9" s="64"/>
    </row>
    <row r="10" spans="3:9" ht="12.75" hidden="1">
      <c r="C10" s="2"/>
      <c r="D10" s="2"/>
      <c r="E10" s="2"/>
      <c r="F10" s="2"/>
      <c r="G10" s="2"/>
      <c r="H10" s="2"/>
      <c r="I10" s="2"/>
    </row>
    <row r="11" ht="12.75" hidden="1"/>
    <row r="12" spans="3:7" ht="15.75">
      <c r="C12" s="4"/>
      <c r="D12" s="4"/>
      <c r="E12" s="4"/>
      <c r="F12" s="4"/>
      <c r="G12" t="s">
        <v>54</v>
      </c>
    </row>
    <row r="13" spans="2:11" ht="15.75">
      <c r="B13" s="67" t="s">
        <v>83</v>
      </c>
      <c r="C13" s="67"/>
      <c r="D13" s="67"/>
      <c r="E13" s="67"/>
      <c r="F13" s="67"/>
      <c r="G13" s="67"/>
      <c r="H13" s="67"/>
      <c r="I13" s="67"/>
      <c r="J13" s="67"/>
      <c r="K13" s="67"/>
    </row>
    <row r="14" ht="12.75" hidden="1"/>
    <row r="15" spans="1:11" ht="38.25">
      <c r="A15" s="1"/>
      <c r="B15" s="7" t="s">
        <v>14</v>
      </c>
      <c r="C15" s="13" t="s">
        <v>61</v>
      </c>
      <c r="D15" s="7">
        <v>2014</v>
      </c>
      <c r="E15" s="7">
        <v>2015</v>
      </c>
      <c r="F15" s="7">
        <v>2016</v>
      </c>
      <c r="G15" s="7">
        <v>2017</v>
      </c>
      <c r="H15" s="7">
        <v>2018</v>
      </c>
      <c r="I15" s="7">
        <v>2019</v>
      </c>
      <c r="J15" s="7">
        <v>2020</v>
      </c>
      <c r="K15" s="7" t="s">
        <v>16</v>
      </c>
    </row>
    <row r="16" spans="1:11" ht="29.25" customHeight="1">
      <c r="A16" s="3">
        <v>1</v>
      </c>
      <c r="B16" s="27" t="s">
        <v>17</v>
      </c>
      <c r="C16" s="22" t="s">
        <v>57</v>
      </c>
      <c r="D16" s="18"/>
      <c r="E16" s="18"/>
      <c r="F16" s="18"/>
      <c r="G16" s="18"/>
      <c r="H16" s="18"/>
      <c r="I16" s="18"/>
      <c r="J16" s="18"/>
      <c r="K16" s="18">
        <f>D16+E16+F16+G16+H16+I16+J16</f>
        <v>0</v>
      </c>
    </row>
    <row r="17" spans="1:11" ht="29.25" customHeight="1">
      <c r="A17" s="3">
        <v>2</v>
      </c>
      <c r="B17" s="27" t="s">
        <v>18</v>
      </c>
      <c r="C17" s="22" t="s">
        <v>57</v>
      </c>
      <c r="D17" s="18"/>
      <c r="E17" s="18"/>
      <c r="F17" s="18"/>
      <c r="G17" s="18"/>
      <c r="H17" s="18"/>
      <c r="I17" s="18"/>
      <c r="J17" s="18"/>
      <c r="K17" s="18">
        <f aca="true" t="shared" si="0" ref="K17:K27">D17+E17+F17+G17+H17+I17+J17</f>
        <v>0</v>
      </c>
    </row>
    <row r="18" spans="1:11" ht="45" customHeight="1">
      <c r="A18" s="3">
        <v>3</v>
      </c>
      <c r="B18" s="27" t="s">
        <v>19</v>
      </c>
      <c r="C18" s="22" t="s">
        <v>57</v>
      </c>
      <c r="D18" s="18"/>
      <c r="E18" s="18"/>
      <c r="F18" s="18"/>
      <c r="G18" s="18"/>
      <c r="H18" s="18"/>
      <c r="I18" s="18"/>
      <c r="J18" s="18"/>
      <c r="K18" s="18">
        <f t="shared" si="0"/>
        <v>0</v>
      </c>
    </row>
    <row r="19" spans="1:11" ht="42" customHeight="1">
      <c r="A19" s="3">
        <v>4</v>
      </c>
      <c r="B19" s="27" t="s">
        <v>20</v>
      </c>
      <c r="C19" s="22" t="s">
        <v>57</v>
      </c>
      <c r="D19" s="18"/>
      <c r="E19" s="18"/>
      <c r="F19" s="18"/>
      <c r="G19" s="18"/>
      <c r="H19" s="18"/>
      <c r="I19" s="18"/>
      <c r="J19" s="18"/>
      <c r="K19" s="18">
        <f t="shared" si="0"/>
        <v>0</v>
      </c>
    </row>
    <row r="20" spans="1:11" ht="24.75" customHeight="1">
      <c r="A20" s="3">
        <v>5</v>
      </c>
      <c r="B20" s="27" t="s">
        <v>21</v>
      </c>
      <c r="C20" s="22" t="s">
        <v>57</v>
      </c>
      <c r="D20" s="18"/>
      <c r="E20" s="18"/>
      <c r="F20" s="18"/>
      <c r="G20" s="18"/>
      <c r="H20" s="18"/>
      <c r="I20" s="18"/>
      <c r="J20" s="18"/>
      <c r="K20" s="18">
        <f t="shared" si="0"/>
        <v>0</v>
      </c>
    </row>
    <row r="21" spans="1:11" ht="30.75" customHeight="1">
      <c r="A21" s="3">
        <v>6</v>
      </c>
      <c r="B21" s="27" t="s">
        <v>22</v>
      </c>
      <c r="C21" s="22" t="s">
        <v>57</v>
      </c>
      <c r="D21" s="18"/>
      <c r="E21" s="18"/>
      <c r="F21" s="18"/>
      <c r="G21" s="18"/>
      <c r="H21" s="18"/>
      <c r="I21" s="18"/>
      <c r="J21" s="18">
        <v>2500</v>
      </c>
      <c r="K21" s="18">
        <f t="shared" si="0"/>
        <v>2500</v>
      </c>
    </row>
    <row r="22" spans="1:11" ht="25.5" customHeight="1">
      <c r="A22" s="3">
        <v>7</v>
      </c>
      <c r="B22" s="27" t="s">
        <v>23</v>
      </c>
      <c r="C22" s="22" t="s">
        <v>57</v>
      </c>
      <c r="D22" s="18"/>
      <c r="E22" s="18"/>
      <c r="F22" s="18"/>
      <c r="G22" s="18"/>
      <c r="H22" s="18"/>
      <c r="I22" s="18"/>
      <c r="J22" s="18">
        <v>1000</v>
      </c>
      <c r="K22" s="18">
        <f t="shared" si="0"/>
        <v>1000</v>
      </c>
    </row>
    <row r="23" spans="1:11" ht="42.75" customHeight="1">
      <c r="A23" s="3">
        <v>8</v>
      </c>
      <c r="B23" s="27" t="s">
        <v>71</v>
      </c>
      <c r="C23" s="22" t="s">
        <v>57</v>
      </c>
      <c r="D23" s="18"/>
      <c r="E23" s="18"/>
      <c r="F23" s="18">
        <v>462</v>
      </c>
      <c r="G23" s="18"/>
      <c r="H23" s="18"/>
      <c r="I23" s="18"/>
      <c r="J23" s="18"/>
      <c r="K23" s="18">
        <f t="shared" si="0"/>
        <v>462</v>
      </c>
    </row>
    <row r="24" spans="1:11" ht="45">
      <c r="A24" s="3" t="s">
        <v>39</v>
      </c>
      <c r="B24" s="38" t="s">
        <v>70</v>
      </c>
      <c r="C24" s="22" t="s">
        <v>57</v>
      </c>
      <c r="D24" s="30"/>
      <c r="E24" s="30"/>
      <c r="F24" s="30">
        <v>401</v>
      </c>
      <c r="G24" s="30"/>
      <c r="H24" s="30"/>
      <c r="I24" s="30"/>
      <c r="J24" s="30"/>
      <c r="K24" s="30">
        <f t="shared" si="0"/>
        <v>401</v>
      </c>
    </row>
    <row r="25" spans="1:121" ht="25.5" hidden="1">
      <c r="A25" s="3" t="s">
        <v>42</v>
      </c>
      <c r="B25" s="39" t="s">
        <v>52</v>
      </c>
      <c r="C25" s="40" t="s">
        <v>57</v>
      </c>
      <c r="D25" s="34" t="s">
        <v>72</v>
      </c>
      <c r="E25" s="34"/>
      <c r="F25" s="3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3"/>
    </row>
    <row r="26" spans="1:121" ht="25.5">
      <c r="A26" s="3" t="s">
        <v>42</v>
      </c>
      <c r="B26" s="38" t="s">
        <v>4</v>
      </c>
      <c r="C26" s="22" t="s">
        <v>57</v>
      </c>
      <c r="D26" s="17"/>
      <c r="E26" s="17"/>
      <c r="F26" s="18">
        <v>70</v>
      </c>
      <c r="G26" s="17"/>
      <c r="H26" s="17"/>
      <c r="I26" s="17"/>
      <c r="J26" s="17"/>
      <c r="K26" s="17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</row>
    <row r="27" spans="1:11" ht="30">
      <c r="A27" s="3" t="s">
        <v>48</v>
      </c>
      <c r="B27" s="41" t="s">
        <v>69</v>
      </c>
      <c r="C27" s="42" t="s">
        <v>57</v>
      </c>
      <c r="D27" s="31"/>
      <c r="E27" s="31"/>
      <c r="F27" s="31">
        <v>290</v>
      </c>
      <c r="G27" s="31"/>
      <c r="H27" s="31"/>
      <c r="I27" s="31"/>
      <c r="J27" s="31"/>
      <c r="K27" s="31">
        <f t="shared" si="0"/>
        <v>290</v>
      </c>
    </row>
    <row r="28" spans="1:11" ht="45">
      <c r="A28" s="6" t="s">
        <v>85</v>
      </c>
      <c r="B28" s="41" t="s">
        <v>86</v>
      </c>
      <c r="C28" s="42" t="s">
        <v>57</v>
      </c>
      <c r="D28" s="31"/>
      <c r="E28" s="31"/>
      <c r="F28" s="31"/>
      <c r="G28" s="31">
        <v>95</v>
      </c>
      <c r="H28" s="31"/>
      <c r="I28" s="31"/>
      <c r="J28" s="31"/>
      <c r="K28" s="31"/>
    </row>
    <row r="29" spans="1:13" ht="24" customHeight="1">
      <c r="A29" s="6"/>
      <c r="B29" s="43" t="s">
        <v>59</v>
      </c>
      <c r="C29" s="42" t="s">
        <v>57</v>
      </c>
      <c r="D29" s="19">
        <f>D16+D17+D18+D19+D20+D21+D22</f>
        <v>0</v>
      </c>
      <c r="E29" s="19">
        <f>E16+E17+E18+E19+E20+E21+E22</f>
        <v>0</v>
      </c>
      <c r="F29" s="19">
        <f>F23+F24+F26+F27</f>
        <v>1223</v>
      </c>
      <c r="G29" s="19">
        <v>607</v>
      </c>
      <c r="H29" s="19">
        <v>600</v>
      </c>
      <c r="I29" s="19">
        <v>600</v>
      </c>
      <c r="J29" s="19">
        <f>J16+J17+J18+J19+J20+J21+J22+J23+J24+J25</f>
        <v>3500</v>
      </c>
      <c r="K29" s="19">
        <f>J29+I29+H29+G29+F29+E29+D29</f>
        <v>6530</v>
      </c>
      <c r="L29" s="14"/>
      <c r="M29" s="8"/>
    </row>
    <row r="30" spans="2:11" ht="15">
      <c r="B30" s="44"/>
      <c r="C30" s="20"/>
      <c r="D30" s="21"/>
      <c r="E30" s="21"/>
      <c r="F30" s="21"/>
      <c r="G30" s="21"/>
      <c r="H30" s="21"/>
      <c r="I30" s="21"/>
      <c r="J30" s="21"/>
      <c r="K30" s="21"/>
    </row>
    <row r="31" spans="2:11" ht="12.75" customHeight="1">
      <c r="B31" s="66" t="s">
        <v>84</v>
      </c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38.25">
      <c r="A32" s="1"/>
      <c r="B32" s="45" t="s">
        <v>60</v>
      </c>
      <c r="C32" s="22" t="s">
        <v>61</v>
      </c>
      <c r="D32" s="23">
        <v>2014</v>
      </c>
      <c r="E32" s="23">
        <v>2015</v>
      </c>
      <c r="F32" s="23">
        <v>2016</v>
      </c>
      <c r="G32" s="23">
        <v>2017</v>
      </c>
      <c r="H32" s="23">
        <v>2018</v>
      </c>
      <c r="I32" s="23">
        <v>2019</v>
      </c>
      <c r="J32" s="23">
        <v>2020</v>
      </c>
      <c r="K32" s="23" t="s">
        <v>16</v>
      </c>
    </row>
    <row r="33" spans="1:11" ht="30">
      <c r="A33" s="3">
        <v>1</v>
      </c>
      <c r="B33" s="27" t="s">
        <v>62</v>
      </c>
      <c r="C33" s="22" t="s">
        <v>57</v>
      </c>
      <c r="D33" s="17">
        <v>4588</v>
      </c>
      <c r="E33" s="17"/>
      <c r="F33" s="17">
        <v>1367</v>
      </c>
      <c r="G33" s="17"/>
      <c r="H33" s="17"/>
      <c r="I33" s="17"/>
      <c r="J33" s="17"/>
      <c r="K33" s="17">
        <f>D33+E33+F33+G33+H33+I33+J33</f>
        <v>5955</v>
      </c>
    </row>
    <row r="34" spans="1:11" ht="24" customHeight="1">
      <c r="A34" s="5">
        <v>2</v>
      </c>
      <c r="B34" s="46" t="s">
        <v>24</v>
      </c>
      <c r="C34" s="22" t="s">
        <v>57</v>
      </c>
      <c r="D34" s="17"/>
      <c r="E34" s="17"/>
      <c r="F34" s="17"/>
      <c r="G34" s="17"/>
      <c r="H34" s="17"/>
      <c r="I34" s="17"/>
      <c r="J34" s="17"/>
      <c r="K34" s="17">
        <f aca="true" t="shared" si="1" ref="K34:K83">D34+E34+F34+G34+H34+I34+J34</f>
        <v>0</v>
      </c>
    </row>
    <row r="35" spans="1:11" ht="30">
      <c r="A35" s="65">
        <v>3</v>
      </c>
      <c r="B35" s="47" t="s">
        <v>41</v>
      </c>
      <c r="C35" s="22" t="s">
        <v>57</v>
      </c>
      <c r="D35" s="17">
        <v>10505</v>
      </c>
      <c r="E35" s="17">
        <v>13600</v>
      </c>
      <c r="F35" s="17">
        <v>4938</v>
      </c>
      <c r="G35" s="17"/>
      <c r="H35" s="17"/>
      <c r="I35" s="17"/>
      <c r="J35" s="17"/>
      <c r="K35" s="17">
        <f t="shared" si="1"/>
        <v>29043</v>
      </c>
    </row>
    <row r="36" spans="1:11" ht="46.5" customHeight="1">
      <c r="A36" s="65"/>
      <c r="B36" s="47" t="s">
        <v>64</v>
      </c>
      <c r="C36" s="48" t="s">
        <v>33</v>
      </c>
      <c r="D36" s="17"/>
      <c r="E36" s="17">
        <v>20007</v>
      </c>
      <c r="F36" s="17">
        <v>10800</v>
      </c>
      <c r="G36" s="17"/>
      <c r="H36" s="17"/>
      <c r="I36" s="17"/>
      <c r="J36" s="17"/>
      <c r="K36" s="17">
        <f t="shared" si="1"/>
        <v>30807</v>
      </c>
    </row>
    <row r="37" spans="1:11" ht="33.75" customHeight="1">
      <c r="A37" s="6">
        <v>4</v>
      </c>
      <c r="B37" s="49" t="s">
        <v>55</v>
      </c>
      <c r="C37" s="22" t="s">
        <v>57</v>
      </c>
      <c r="D37" s="17"/>
      <c r="E37" s="17"/>
      <c r="F37" s="17"/>
      <c r="G37" s="17"/>
      <c r="H37" s="17"/>
      <c r="I37" s="17"/>
      <c r="J37" s="17"/>
      <c r="K37" s="17">
        <f t="shared" si="1"/>
        <v>0</v>
      </c>
    </row>
    <row r="38" spans="1:11" ht="30">
      <c r="A38" s="3">
        <v>5</v>
      </c>
      <c r="B38" s="27" t="s">
        <v>25</v>
      </c>
      <c r="C38" s="22" t="s">
        <v>57</v>
      </c>
      <c r="D38" s="17"/>
      <c r="E38" s="17"/>
      <c r="F38" s="17"/>
      <c r="G38" s="17"/>
      <c r="H38" s="17"/>
      <c r="I38" s="17"/>
      <c r="J38" s="17"/>
      <c r="K38" s="17">
        <f t="shared" si="1"/>
        <v>0</v>
      </c>
    </row>
    <row r="39" spans="1:11" ht="30">
      <c r="A39" s="3">
        <v>6</v>
      </c>
      <c r="B39" s="27" t="s">
        <v>26</v>
      </c>
      <c r="C39" s="22" t="s">
        <v>57</v>
      </c>
      <c r="D39" s="17"/>
      <c r="E39" s="17"/>
      <c r="F39" s="17"/>
      <c r="G39" s="17"/>
      <c r="H39" s="17"/>
      <c r="I39" s="17"/>
      <c r="J39" s="17"/>
      <c r="K39" s="17">
        <f t="shared" si="1"/>
        <v>0</v>
      </c>
    </row>
    <row r="40" spans="1:11" ht="25.5">
      <c r="A40" s="60">
        <v>7</v>
      </c>
      <c r="B40" s="58" t="s">
        <v>1</v>
      </c>
      <c r="C40" s="22" t="s">
        <v>57</v>
      </c>
      <c r="D40" s="17"/>
      <c r="E40" s="17"/>
      <c r="F40" s="17">
        <v>345</v>
      </c>
      <c r="G40" s="17"/>
      <c r="H40" s="17"/>
      <c r="I40" s="17"/>
      <c r="J40" s="17"/>
      <c r="K40" s="17">
        <f t="shared" si="1"/>
        <v>345</v>
      </c>
    </row>
    <row r="41" spans="1:11" ht="25.5">
      <c r="A41" s="61"/>
      <c r="B41" s="59"/>
      <c r="C41" s="48" t="s">
        <v>33</v>
      </c>
      <c r="D41" s="17"/>
      <c r="E41" s="17"/>
      <c r="F41" s="17"/>
      <c r="G41" s="17"/>
      <c r="H41" s="17"/>
      <c r="I41" s="17"/>
      <c r="J41" s="17"/>
      <c r="K41" s="17">
        <f t="shared" si="1"/>
        <v>0</v>
      </c>
    </row>
    <row r="42" spans="1:11" ht="25.5">
      <c r="A42" s="3">
        <v>8</v>
      </c>
      <c r="B42" s="27" t="s">
        <v>27</v>
      </c>
      <c r="C42" s="22" t="s">
        <v>57</v>
      </c>
      <c r="D42" s="17"/>
      <c r="E42" s="17"/>
      <c r="F42" s="17"/>
      <c r="G42" s="17"/>
      <c r="H42" s="17"/>
      <c r="I42" s="17"/>
      <c r="J42" s="17">
        <v>2281</v>
      </c>
      <c r="K42" s="17">
        <f t="shared" si="1"/>
        <v>2281</v>
      </c>
    </row>
    <row r="43" spans="1:11" ht="30">
      <c r="A43" s="3">
        <v>9</v>
      </c>
      <c r="B43" s="27" t="s">
        <v>78</v>
      </c>
      <c r="C43" s="22" t="s">
        <v>57</v>
      </c>
      <c r="D43" s="17"/>
      <c r="E43" s="17"/>
      <c r="F43" s="17">
        <v>27</v>
      </c>
      <c r="G43" s="17"/>
      <c r="H43" s="17"/>
      <c r="I43" s="17"/>
      <c r="J43" s="17"/>
      <c r="K43" s="17">
        <f t="shared" si="1"/>
        <v>27</v>
      </c>
    </row>
    <row r="44" spans="1:11" ht="23.25" customHeight="1">
      <c r="A44" s="3">
        <v>10</v>
      </c>
      <c r="B44" s="27" t="s">
        <v>28</v>
      </c>
      <c r="C44" s="22" t="s">
        <v>57</v>
      </c>
      <c r="D44" s="17"/>
      <c r="E44" s="17"/>
      <c r="F44" s="17"/>
      <c r="G44" s="17"/>
      <c r="H44" s="17"/>
      <c r="I44" s="17"/>
      <c r="J44" s="17"/>
      <c r="K44" s="17">
        <f t="shared" si="1"/>
        <v>0</v>
      </c>
    </row>
    <row r="45" spans="1:11" ht="29.25" customHeight="1">
      <c r="A45" s="3">
        <v>11</v>
      </c>
      <c r="B45" s="27" t="s">
        <v>68</v>
      </c>
      <c r="C45" s="22" t="s">
        <v>57</v>
      </c>
      <c r="D45" s="17"/>
      <c r="E45" s="17"/>
      <c r="F45" s="17">
        <v>152</v>
      </c>
      <c r="G45" s="17"/>
      <c r="H45" s="17"/>
      <c r="I45" s="17"/>
      <c r="J45" s="17"/>
      <c r="K45" s="17">
        <f t="shared" si="1"/>
        <v>152</v>
      </c>
    </row>
    <row r="46" spans="1:11" ht="30">
      <c r="A46" s="3">
        <v>12</v>
      </c>
      <c r="B46" s="27" t="s">
        <v>56</v>
      </c>
      <c r="C46" s="22" t="s">
        <v>57</v>
      </c>
      <c r="D46" s="17"/>
      <c r="E46" s="17"/>
      <c r="F46" s="17"/>
      <c r="G46" s="17"/>
      <c r="H46" s="17"/>
      <c r="I46" s="17"/>
      <c r="J46" s="17"/>
      <c r="K46" s="17">
        <f t="shared" si="1"/>
        <v>0</v>
      </c>
    </row>
    <row r="47" spans="1:11" ht="24" customHeight="1">
      <c r="A47" s="3">
        <v>13</v>
      </c>
      <c r="B47" s="27" t="s">
        <v>29</v>
      </c>
      <c r="C47" s="22" t="s">
        <v>57</v>
      </c>
      <c r="D47" s="17"/>
      <c r="E47" s="17"/>
      <c r="F47" s="17"/>
      <c r="G47" s="17"/>
      <c r="H47" s="17"/>
      <c r="I47" s="17"/>
      <c r="J47" s="17"/>
      <c r="K47" s="17">
        <f t="shared" si="1"/>
        <v>0</v>
      </c>
    </row>
    <row r="48" spans="1:11" ht="30">
      <c r="A48" s="3">
        <v>14</v>
      </c>
      <c r="B48" s="27" t="s">
        <v>30</v>
      </c>
      <c r="C48" s="22" t="s">
        <v>57</v>
      </c>
      <c r="D48" s="17"/>
      <c r="E48" s="17"/>
      <c r="F48" s="17"/>
      <c r="G48" s="17"/>
      <c r="H48" s="17"/>
      <c r="I48" s="17"/>
      <c r="J48" s="17"/>
      <c r="K48" s="17">
        <f t="shared" si="1"/>
        <v>0</v>
      </c>
    </row>
    <row r="49" spans="1:11" ht="30">
      <c r="A49" s="3">
        <v>15</v>
      </c>
      <c r="B49" s="27" t="s">
        <v>31</v>
      </c>
      <c r="C49" s="22" t="s">
        <v>57</v>
      </c>
      <c r="D49" s="17"/>
      <c r="E49" s="17"/>
      <c r="F49" s="17"/>
      <c r="G49" s="17"/>
      <c r="H49" s="17"/>
      <c r="I49" s="17"/>
      <c r="J49" s="17"/>
      <c r="K49" s="17">
        <f t="shared" si="1"/>
        <v>0</v>
      </c>
    </row>
    <row r="50" spans="1:11" ht="24.75" customHeight="1">
      <c r="A50" s="3">
        <v>16</v>
      </c>
      <c r="B50" s="27" t="s">
        <v>32</v>
      </c>
      <c r="C50" s="22" t="s">
        <v>57</v>
      </c>
      <c r="D50" s="17"/>
      <c r="E50" s="17"/>
      <c r="F50" s="17"/>
      <c r="G50" s="17"/>
      <c r="H50" s="17"/>
      <c r="I50" s="17"/>
      <c r="J50" s="17">
        <v>6500</v>
      </c>
      <c r="K50" s="17">
        <f t="shared" si="1"/>
        <v>6500</v>
      </c>
    </row>
    <row r="51" spans="1:11" ht="27.75" customHeight="1">
      <c r="A51" s="3">
        <v>17</v>
      </c>
      <c r="B51" s="51" t="s">
        <v>40</v>
      </c>
      <c r="C51" s="22" t="s">
        <v>57</v>
      </c>
      <c r="D51" s="17"/>
      <c r="E51" s="17">
        <v>3121</v>
      </c>
      <c r="F51" s="17"/>
      <c r="G51" s="17"/>
      <c r="H51" s="17"/>
      <c r="I51" s="17"/>
      <c r="J51" s="17"/>
      <c r="K51" s="17">
        <f t="shared" si="1"/>
        <v>3121</v>
      </c>
    </row>
    <row r="52" spans="1:11" ht="30">
      <c r="A52" s="3">
        <v>18</v>
      </c>
      <c r="B52" s="27" t="s">
        <v>38</v>
      </c>
      <c r="C52" s="22" t="s">
        <v>57</v>
      </c>
      <c r="D52" s="17"/>
      <c r="E52" s="17">
        <v>5</v>
      </c>
      <c r="F52" s="17"/>
      <c r="G52" s="17"/>
      <c r="H52" s="17"/>
      <c r="I52" s="17"/>
      <c r="J52" s="17"/>
      <c r="K52" s="17">
        <f t="shared" si="1"/>
        <v>5</v>
      </c>
    </row>
    <row r="53" spans="1:11" ht="51.75" customHeight="1" hidden="1" thickBot="1">
      <c r="A53" s="11">
        <v>19</v>
      </c>
      <c r="B53" s="52" t="s">
        <v>43</v>
      </c>
      <c r="C53" s="53" t="s">
        <v>57</v>
      </c>
      <c r="D53" s="24"/>
      <c r="E53" s="24"/>
      <c r="F53" s="28">
        <v>360</v>
      </c>
      <c r="G53" s="24"/>
      <c r="H53" s="24"/>
      <c r="I53" s="24"/>
      <c r="J53" s="24"/>
      <c r="K53" s="17">
        <f t="shared" si="1"/>
        <v>360</v>
      </c>
    </row>
    <row r="54" spans="1:11" ht="30.75" customHeight="1">
      <c r="A54" s="12">
        <v>19</v>
      </c>
      <c r="B54" s="27" t="s">
        <v>44</v>
      </c>
      <c r="C54" s="22" t="s">
        <v>57</v>
      </c>
      <c r="D54" s="17"/>
      <c r="E54" s="17"/>
      <c r="F54" s="29"/>
      <c r="G54" s="17"/>
      <c r="H54" s="17"/>
      <c r="I54" s="17"/>
      <c r="J54" s="17"/>
      <c r="K54" s="17">
        <f t="shared" si="1"/>
        <v>0</v>
      </c>
    </row>
    <row r="55" spans="1:11" ht="12.75" customHeight="1" hidden="1">
      <c r="A55" s="12">
        <v>21</v>
      </c>
      <c r="B55" s="27"/>
      <c r="C55" s="22" t="s">
        <v>57</v>
      </c>
      <c r="D55" s="17"/>
      <c r="E55" s="17"/>
      <c r="F55" s="29"/>
      <c r="G55" s="17"/>
      <c r="H55" s="17"/>
      <c r="I55" s="17"/>
      <c r="J55" s="17"/>
      <c r="K55" s="17">
        <f t="shared" si="1"/>
        <v>0</v>
      </c>
    </row>
    <row r="56" spans="1:11" ht="44.25" customHeight="1">
      <c r="A56" s="12">
        <v>20</v>
      </c>
      <c r="B56" s="27" t="s">
        <v>45</v>
      </c>
      <c r="C56" s="22" t="s">
        <v>57</v>
      </c>
      <c r="D56" s="17"/>
      <c r="E56" s="17"/>
      <c r="F56" s="29"/>
      <c r="G56" s="17"/>
      <c r="H56" s="17"/>
      <c r="I56" s="17"/>
      <c r="J56" s="17"/>
      <c r="K56" s="17">
        <f t="shared" si="1"/>
        <v>0</v>
      </c>
    </row>
    <row r="57" spans="1:11" ht="27" customHeight="1">
      <c r="A57" s="12">
        <v>21</v>
      </c>
      <c r="B57" s="27" t="s">
        <v>46</v>
      </c>
      <c r="C57" s="22" t="s">
        <v>57</v>
      </c>
      <c r="D57" s="17"/>
      <c r="E57" s="17"/>
      <c r="F57" s="29">
        <v>700</v>
      </c>
      <c r="G57" s="17"/>
      <c r="H57" s="17"/>
      <c r="I57" s="17"/>
      <c r="J57" s="17"/>
      <c r="K57" s="17">
        <f t="shared" si="1"/>
        <v>700</v>
      </c>
    </row>
    <row r="58" spans="1:11" ht="29.25" customHeight="1">
      <c r="A58" s="12">
        <v>22</v>
      </c>
      <c r="B58" s="27" t="s">
        <v>47</v>
      </c>
      <c r="C58" s="22" t="s">
        <v>57</v>
      </c>
      <c r="D58" s="17"/>
      <c r="E58" s="17"/>
      <c r="F58" s="29">
        <v>300</v>
      </c>
      <c r="G58" s="17"/>
      <c r="H58" s="17"/>
      <c r="I58" s="17"/>
      <c r="J58" s="17"/>
      <c r="K58" s="17">
        <f t="shared" si="1"/>
        <v>300</v>
      </c>
    </row>
    <row r="59" spans="1:11" ht="15" hidden="1">
      <c r="A59" s="6"/>
      <c r="B59" s="41"/>
      <c r="C59" s="42"/>
      <c r="D59" s="25"/>
      <c r="E59" s="25"/>
      <c r="F59" s="25"/>
      <c r="G59" s="25"/>
      <c r="H59" s="25"/>
      <c r="I59" s="25"/>
      <c r="J59" s="25"/>
      <c r="K59" s="17">
        <f t="shared" si="1"/>
        <v>0</v>
      </c>
    </row>
    <row r="60" spans="1:11" ht="15" hidden="1">
      <c r="A60" s="3"/>
      <c r="B60" s="27"/>
      <c r="C60" s="22"/>
      <c r="D60" s="17"/>
      <c r="E60" s="17"/>
      <c r="F60" s="17"/>
      <c r="G60" s="17"/>
      <c r="H60" s="17"/>
      <c r="I60" s="17"/>
      <c r="J60" s="17"/>
      <c r="K60" s="17">
        <f t="shared" si="1"/>
        <v>0</v>
      </c>
    </row>
    <row r="61" spans="1:11" ht="15" hidden="1">
      <c r="A61" s="3"/>
      <c r="B61" s="27"/>
      <c r="C61" s="22"/>
      <c r="D61" s="17"/>
      <c r="E61" s="17"/>
      <c r="F61" s="17"/>
      <c r="G61" s="17"/>
      <c r="H61" s="17"/>
      <c r="I61" s="17"/>
      <c r="J61" s="17"/>
      <c r="K61" s="17">
        <f t="shared" si="1"/>
        <v>0</v>
      </c>
    </row>
    <row r="62" spans="1:11" ht="15" hidden="1">
      <c r="A62" s="3"/>
      <c r="B62" s="27"/>
      <c r="C62" s="22"/>
      <c r="D62" s="17"/>
      <c r="E62" s="17"/>
      <c r="F62" s="17"/>
      <c r="G62" s="17"/>
      <c r="H62" s="17"/>
      <c r="I62" s="17"/>
      <c r="J62" s="17"/>
      <c r="K62" s="17">
        <f t="shared" si="1"/>
        <v>0</v>
      </c>
    </row>
    <row r="63" spans="1:11" ht="33" customHeight="1" hidden="1">
      <c r="A63" s="3">
        <v>19</v>
      </c>
      <c r="B63" s="27"/>
      <c r="C63" s="22" t="s">
        <v>15</v>
      </c>
      <c r="D63" s="17"/>
      <c r="E63" s="17"/>
      <c r="F63" s="17">
        <v>3930</v>
      </c>
      <c r="G63" s="17"/>
      <c r="H63" s="17"/>
      <c r="I63" s="17"/>
      <c r="J63" s="17"/>
      <c r="K63" s="17">
        <f t="shared" si="1"/>
        <v>3930</v>
      </c>
    </row>
    <row r="64" spans="1:11" ht="104.25" customHeight="1">
      <c r="A64" s="3" t="s">
        <v>65</v>
      </c>
      <c r="B64" s="27" t="s">
        <v>82</v>
      </c>
      <c r="C64" s="22" t="s">
        <v>57</v>
      </c>
      <c r="D64" s="17"/>
      <c r="E64" s="17"/>
      <c r="F64" s="17">
        <v>98</v>
      </c>
      <c r="G64" s="17"/>
      <c r="H64" s="17"/>
      <c r="I64" s="17"/>
      <c r="J64" s="17"/>
      <c r="K64" s="17">
        <f t="shared" si="1"/>
        <v>98</v>
      </c>
    </row>
    <row r="65" spans="1:11" ht="24" customHeight="1">
      <c r="A65" s="60" t="s">
        <v>0</v>
      </c>
      <c r="B65" s="62" t="s">
        <v>80</v>
      </c>
      <c r="C65" s="22" t="s">
        <v>57</v>
      </c>
      <c r="D65" s="17"/>
      <c r="E65" s="17"/>
      <c r="F65" s="17">
        <v>182</v>
      </c>
      <c r="G65" s="17"/>
      <c r="H65" s="17"/>
      <c r="I65" s="17"/>
      <c r="J65" s="17"/>
      <c r="K65" s="17">
        <f t="shared" si="1"/>
        <v>182</v>
      </c>
    </row>
    <row r="66" spans="1:11" ht="27.75" customHeight="1">
      <c r="A66" s="61"/>
      <c r="B66" s="63"/>
      <c r="C66" s="22" t="s">
        <v>33</v>
      </c>
      <c r="D66" s="17"/>
      <c r="E66" s="17"/>
      <c r="F66" s="17"/>
      <c r="G66" s="17"/>
      <c r="H66" s="17"/>
      <c r="I66" s="17"/>
      <c r="J66" s="17"/>
      <c r="K66" s="17">
        <f t="shared" si="1"/>
        <v>0</v>
      </c>
    </row>
    <row r="67" spans="1:11" ht="27.75" customHeight="1">
      <c r="A67" s="60" t="s">
        <v>2</v>
      </c>
      <c r="B67" s="50" t="s">
        <v>9</v>
      </c>
      <c r="C67" s="22" t="s">
        <v>57</v>
      </c>
      <c r="D67" s="17"/>
      <c r="E67" s="17"/>
      <c r="F67" s="17">
        <v>35</v>
      </c>
      <c r="G67" s="17"/>
      <c r="H67" s="17"/>
      <c r="I67" s="17"/>
      <c r="J67" s="17"/>
      <c r="K67" s="17">
        <f t="shared" si="1"/>
        <v>35</v>
      </c>
    </row>
    <row r="68" spans="1:12" ht="28.5" customHeight="1" hidden="1">
      <c r="A68" s="61"/>
      <c r="B68" s="50" t="s">
        <v>77</v>
      </c>
      <c r="C68" s="22" t="s">
        <v>57</v>
      </c>
      <c r="D68" s="17"/>
      <c r="E68" s="17"/>
      <c r="F68" s="17">
        <v>35</v>
      </c>
      <c r="G68" s="17"/>
      <c r="H68" s="17"/>
      <c r="I68" s="17"/>
      <c r="J68" s="17"/>
      <c r="K68" s="17">
        <f t="shared" si="1"/>
        <v>35</v>
      </c>
      <c r="L68" s="16"/>
    </row>
    <row r="69" spans="1:11" ht="88.5" customHeight="1" hidden="1">
      <c r="A69" s="3"/>
      <c r="B69" s="27"/>
      <c r="C69" s="22"/>
      <c r="D69" s="17"/>
      <c r="E69" s="17"/>
      <c r="F69" s="17"/>
      <c r="G69" s="17"/>
      <c r="H69" s="17"/>
      <c r="I69" s="17"/>
      <c r="J69" s="17"/>
      <c r="K69" s="17">
        <f t="shared" si="1"/>
        <v>0</v>
      </c>
    </row>
    <row r="70" spans="1:11" ht="88.5" customHeight="1" hidden="1">
      <c r="A70" s="3"/>
      <c r="B70" s="27"/>
      <c r="C70" s="22"/>
      <c r="D70" s="17"/>
      <c r="E70" s="17"/>
      <c r="F70" s="17"/>
      <c r="G70" s="17"/>
      <c r="H70" s="17"/>
      <c r="I70" s="17"/>
      <c r="J70" s="17"/>
      <c r="K70" s="17">
        <f t="shared" si="1"/>
        <v>0</v>
      </c>
    </row>
    <row r="71" spans="1:11" ht="21.75" customHeight="1">
      <c r="A71" s="60" t="s">
        <v>3</v>
      </c>
      <c r="B71" s="58" t="s">
        <v>8</v>
      </c>
      <c r="C71" s="22" t="s">
        <v>57</v>
      </c>
      <c r="D71" s="17"/>
      <c r="E71" s="17"/>
      <c r="F71" s="17"/>
      <c r="G71" s="17"/>
      <c r="H71" s="17"/>
      <c r="I71" s="17"/>
      <c r="J71" s="17"/>
      <c r="K71" s="17">
        <f t="shared" si="1"/>
        <v>0</v>
      </c>
    </row>
    <row r="72" spans="1:11" ht="21.75" customHeight="1">
      <c r="A72" s="61"/>
      <c r="B72" s="59"/>
      <c r="C72" s="22" t="s">
        <v>33</v>
      </c>
      <c r="D72" s="17"/>
      <c r="E72" s="17"/>
      <c r="F72" s="17"/>
      <c r="G72" s="17"/>
      <c r="H72" s="17"/>
      <c r="I72" s="17"/>
      <c r="J72" s="17"/>
      <c r="K72" s="17">
        <f t="shared" si="1"/>
        <v>0</v>
      </c>
    </row>
    <row r="73" spans="1:11" ht="21.75" customHeight="1">
      <c r="A73" s="6" t="s">
        <v>66</v>
      </c>
      <c r="B73" s="50" t="s">
        <v>6</v>
      </c>
      <c r="C73" s="22" t="s">
        <v>57</v>
      </c>
      <c r="D73" s="17"/>
      <c r="E73" s="17"/>
      <c r="F73" s="17">
        <v>177</v>
      </c>
      <c r="G73" s="17"/>
      <c r="H73" s="17"/>
      <c r="I73" s="17"/>
      <c r="J73" s="17"/>
      <c r="K73" s="17">
        <f t="shared" si="1"/>
        <v>177</v>
      </c>
    </row>
    <row r="74" spans="1:11" ht="21.75" customHeight="1">
      <c r="A74" s="6" t="s">
        <v>67</v>
      </c>
      <c r="B74" s="50" t="s">
        <v>5</v>
      </c>
      <c r="C74" s="22" t="s">
        <v>57</v>
      </c>
      <c r="D74" s="17"/>
      <c r="E74" s="17"/>
      <c r="F74" s="17">
        <v>248</v>
      </c>
      <c r="G74" s="17"/>
      <c r="H74" s="17"/>
      <c r="I74" s="17"/>
      <c r="J74" s="17"/>
      <c r="K74" s="17">
        <f t="shared" si="1"/>
        <v>248</v>
      </c>
    </row>
    <row r="75" spans="1:11" ht="27.75" customHeight="1">
      <c r="A75" s="6" t="s">
        <v>73</v>
      </c>
      <c r="B75" s="50" t="s">
        <v>7</v>
      </c>
      <c r="C75" s="22" t="s">
        <v>57</v>
      </c>
      <c r="D75" s="17"/>
      <c r="E75" s="17"/>
      <c r="F75" s="17">
        <v>252</v>
      </c>
      <c r="G75" s="17"/>
      <c r="H75" s="17"/>
      <c r="I75" s="17"/>
      <c r="J75" s="17"/>
      <c r="K75" s="17">
        <f t="shared" si="1"/>
        <v>252</v>
      </c>
    </row>
    <row r="76" spans="1:11" ht="27.75" customHeight="1">
      <c r="A76" s="6"/>
      <c r="B76" s="50" t="s">
        <v>79</v>
      </c>
      <c r="C76" s="22" t="s">
        <v>57</v>
      </c>
      <c r="D76" s="17"/>
      <c r="E76" s="17"/>
      <c r="F76" s="17">
        <v>80</v>
      </c>
      <c r="G76" s="17"/>
      <c r="H76" s="17"/>
      <c r="I76" s="17"/>
      <c r="J76" s="17"/>
      <c r="K76" s="17">
        <f t="shared" si="1"/>
        <v>80</v>
      </c>
    </row>
    <row r="77" spans="1:11" ht="106.5" customHeight="1">
      <c r="A77" s="6"/>
      <c r="B77" s="27" t="s">
        <v>81</v>
      </c>
      <c r="C77" s="22" t="s">
        <v>57</v>
      </c>
      <c r="D77" s="17"/>
      <c r="E77" s="17"/>
      <c r="F77" s="17">
        <v>248</v>
      </c>
      <c r="G77" s="17"/>
      <c r="H77" s="17"/>
      <c r="I77" s="17"/>
      <c r="J77" s="17"/>
      <c r="K77" s="17">
        <f t="shared" si="1"/>
        <v>248</v>
      </c>
    </row>
    <row r="78" spans="1:11" ht="27.75" customHeight="1">
      <c r="A78" s="6" t="s">
        <v>74</v>
      </c>
      <c r="B78" s="50" t="s">
        <v>75</v>
      </c>
      <c r="C78" s="22" t="s">
        <v>57</v>
      </c>
      <c r="D78" s="17"/>
      <c r="E78" s="17"/>
      <c r="F78" s="17">
        <v>43</v>
      </c>
      <c r="G78" s="17"/>
      <c r="H78" s="17"/>
      <c r="I78" s="17"/>
      <c r="J78" s="17"/>
      <c r="K78" s="17">
        <f t="shared" si="1"/>
        <v>43</v>
      </c>
    </row>
    <row r="79" spans="1:11" ht="27.75" customHeight="1" hidden="1">
      <c r="A79" s="6" t="s">
        <v>76</v>
      </c>
      <c r="B79" s="50" t="s">
        <v>77</v>
      </c>
      <c r="C79" s="22" t="s">
        <v>57</v>
      </c>
      <c r="D79" s="17"/>
      <c r="E79" s="17"/>
      <c r="F79" s="17">
        <v>35</v>
      </c>
      <c r="G79" s="17"/>
      <c r="H79" s="17"/>
      <c r="I79" s="17"/>
      <c r="J79" s="17"/>
      <c r="K79" s="17">
        <f t="shared" si="1"/>
        <v>35</v>
      </c>
    </row>
    <row r="80" spans="1:11" ht="27.75" customHeight="1">
      <c r="A80" s="6" t="s">
        <v>76</v>
      </c>
      <c r="B80" s="50" t="s">
        <v>87</v>
      </c>
      <c r="C80" s="22"/>
      <c r="D80" s="17"/>
      <c r="E80" s="17"/>
      <c r="F80" s="17"/>
      <c r="G80" s="17">
        <v>10000</v>
      </c>
      <c r="H80" s="17"/>
      <c r="I80" s="17"/>
      <c r="J80" s="17"/>
      <c r="K80" s="17">
        <f t="shared" si="1"/>
        <v>10000</v>
      </c>
    </row>
    <row r="81" spans="1:11" ht="27.75" customHeight="1" hidden="1">
      <c r="A81" s="6" t="s">
        <v>10</v>
      </c>
      <c r="B81" s="50"/>
      <c r="C81" s="22"/>
      <c r="D81" s="17"/>
      <c r="E81" s="17"/>
      <c r="F81" s="17"/>
      <c r="G81" s="17"/>
      <c r="H81" s="17"/>
      <c r="I81" s="17"/>
      <c r="J81" s="17"/>
      <c r="K81" s="17"/>
    </row>
    <row r="82" spans="1:11" ht="27.75" customHeight="1" hidden="1">
      <c r="A82" s="6" t="s">
        <v>11</v>
      </c>
      <c r="B82" s="50"/>
      <c r="C82" s="22"/>
      <c r="D82" s="17"/>
      <c r="E82" s="17"/>
      <c r="F82" s="17"/>
      <c r="G82" s="17"/>
      <c r="H82" s="17"/>
      <c r="I82" s="17"/>
      <c r="J82" s="17"/>
      <c r="K82" s="17"/>
    </row>
    <row r="83" spans="1:11" ht="44.25" customHeight="1">
      <c r="A83" s="6" t="s">
        <v>12</v>
      </c>
      <c r="B83" s="50" t="s">
        <v>88</v>
      </c>
      <c r="C83" s="22"/>
      <c r="D83" s="17"/>
      <c r="E83" s="17"/>
      <c r="F83" s="17"/>
      <c r="G83" s="17">
        <v>500</v>
      </c>
      <c r="H83" s="17">
        <v>500</v>
      </c>
      <c r="I83" s="17">
        <v>500</v>
      </c>
      <c r="J83" s="17"/>
      <c r="K83" s="17">
        <f t="shared" si="1"/>
        <v>1500</v>
      </c>
    </row>
    <row r="84" spans="1:14" ht="15">
      <c r="A84" s="3"/>
      <c r="B84" s="26" t="s">
        <v>34</v>
      </c>
      <c r="C84" s="54"/>
      <c r="D84" s="23">
        <f>D85+D86</f>
        <v>15093</v>
      </c>
      <c r="E84" s="23">
        <f>E33+E34+E35+E36+E37+E38+E39+E41+E42+E43+E44+E45+E46+E47+E48+E49+E50+E51+E52</f>
        <v>36733</v>
      </c>
      <c r="F84" s="23">
        <f>F85+F86</f>
        <v>19992</v>
      </c>
      <c r="G84" s="23">
        <f>G85+G86</f>
        <v>10500</v>
      </c>
      <c r="H84" s="23">
        <f>H33+H34+H36+H37+H38+H39+H41+H42+H43+H44+H45+H46+H47+H48+H49+H50+H51+H83</f>
        <v>500</v>
      </c>
      <c r="I84" s="23">
        <f>I33+I34+I36+I37+I38+I39+I41+I42+I43+I44+I45+I46+I47+I48+I49+I50+I51+I83</f>
        <v>500</v>
      </c>
      <c r="J84" s="23">
        <f>J33+J34+J36+J37+J38+J39+J41+J42+J43+J44+J45+J46+J47+J48+J49+J50+J51</f>
        <v>8781</v>
      </c>
      <c r="K84" s="23">
        <f>D84+E84+F84+G84+H84+I84+J84</f>
        <v>92099</v>
      </c>
      <c r="L84" s="36"/>
      <c r="M84" s="9"/>
      <c r="N84" s="9"/>
    </row>
    <row r="85" spans="1:14" ht="24.75" customHeight="1">
      <c r="A85" s="1"/>
      <c r="B85" s="27"/>
      <c r="C85" s="22" t="s">
        <v>57</v>
      </c>
      <c r="D85" s="17">
        <f>D33+D34+D35+D37+D38+D39+D41+D42+D43+D44+D45+D46+D47+D48+D49+D50+D51+D52+D54+D56+D57+D58</f>
        <v>15093</v>
      </c>
      <c r="E85" s="17">
        <f>E33+E34+E35+E37+E38+E39+E41+E42+E43+E44+E45+E46+E47+E48+E49+E50+E51+E52+E54+E56+E57+E58</f>
        <v>16726</v>
      </c>
      <c r="F85" s="17">
        <f>F33+F35+F40+F43+F45+F57+F58+F64+F65+F67+F73+F74+F75+F76+F77+F78</f>
        <v>9192</v>
      </c>
      <c r="G85" s="17">
        <f>G33+G35+G40+G43+G45+G57+G58+G64+G65+G67+G73+G74+G75+G76+G77+G78+G80+G83</f>
        <v>10500</v>
      </c>
      <c r="H85" s="17">
        <f>H33+H35+H40+H43+H45+H57+H58+H64+H65+H67+H73+H74+H75+H76+H77+H78+H80+H83</f>
        <v>500</v>
      </c>
      <c r="I85" s="17">
        <f>I33+I35+I40+I43+I45+I57+I58+I64+I65+I67+I73+I74+I75+I76+I77+I78+I80+I83</f>
        <v>500</v>
      </c>
      <c r="J85" s="17">
        <f>J33+J34+J35+J37+J38+J39+J41+J42+J43+J44+J45+J46+J47+J48+J49+J50+J51+J52+J54+J56+J57+J58</f>
        <v>8781</v>
      </c>
      <c r="K85" s="23">
        <f>D85+E85+F85+G85+H85+I85+J85</f>
        <v>61292</v>
      </c>
      <c r="L85" s="9"/>
      <c r="M85" s="9"/>
      <c r="N85" s="9"/>
    </row>
    <row r="86" spans="1:14" ht="27" customHeight="1">
      <c r="A86" s="1"/>
      <c r="B86" s="27"/>
      <c r="C86" s="55" t="s">
        <v>33</v>
      </c>
      <c r="D86" s="17"/>
      <c r="E86" s="17">
        <f>E36</f>
        <v>20007</v>
      </c>
      <c r="F86" s="17">
        <v>10800</v>
      </c>
      <c r="G86" s="17">
        <v>0</v>
      </c>
      <c r="H86" s="17"/>
      <c r="I86" s="17"/>
      <c r="J86" s="17"/>
      <c r="K86" s="23">
        <f>D86+E86+F86+G86+H86+I86+J86</f>
        <v>30807</v>
      </c>
      <c r="L86" s="9"/>
      <c r="M86" s="9" t="s">
        <v>89</v>
      </c>
      <c r="N86" s="9"/>
    </row>
    <row r="87" spans="1:13" ht="15">
      <c r="A87" s="1"/>
      <c r="B87" s="26"/>
      <c r="C87" s="19"/>
      <c r="D87" s="23"/>
      <c r="E87" s="23"/>
      <c r="F87" s="23"/>
      <c r="G87" s="23"/>
      <c r="H87" s="23"/>
      <c r="I87" s="23"/>
      <c r="J87" s="23"/>
      <c r="K87" s="23"/>
      <c r="L87" s="14"/>
      <c r="M87" s="8"/>
    </row>
    <row r="88" spans="1:14" ht="15">
      <c r="A88" s="1"/>
      <c r="B88" s="56" t="s">
        <v>51</v>
      </c>
      <c r="C88" s="56"/>
      <c r="D88" s="57">
        <f>D89+D90</f>
        <v>15093</v>
      </c>
      <c r="E88" s="57">
        <f aca="true" t="shared" si="2" ref="E88:K88">E89+E90</f>
        <v>36733</v>
      </c>
      <c r="F88" s="57">
        <f>F84+F29</f>
        <v>21215</v>
      </c>
      <c r="G88" s="57">
        <f t="shared" si="2"/>
        <v>11107</v>
      </c>
      <c r="H88" s="57">
        <f t="shared" si="2"/>
        <v>1100</v>
      </c>
      <c r="I88" s="57">
        <f t="shared" si="2"/>
        <v>1100</v>
      </c>
      <c r="J88" s="57">
        <f t="shared" si="2"/>
        <v>12281</v>
      </c>
      <c r="K88" s="57">
        <f t="shared" si="2"/>
        <v>98629</v>
      </c>
      <c r="L88" s="10"/>
      <c r="M88" s="15"/>
      <c r="N88" s="8"/>
    </row>
    <row r="89" spans="1:13" ht="18" customHeight="1">
      <c r="A89" s="1"/>
      <c r="B89" s="26" t="s">
        <v>35</v>
      </c>
      <c r="C89" s="56"/>
      <c r="D89" s="57">
        <f>D29+D85</f>
        <v>15093</v>
      </c>
      <c r="E89" s="57">
        <f>E29+E85</f>
        <v>16726</v>
      </c>
      <c r="F89" s="57">
        <f>F29+F85</f>
        <v>10415</v>
      </c>
      <c r="G89" s="57">
        <f>G29+G84</f>
        <v>11107</v>
      </c>
      <c r="H89" s="57">
        <f>H29+H84</f>
        <v>1100</v>
      </c>
      <c r="I89" s="57">
        <f>I29+I84</f>
        <v>1100</v>
      </c>
      <c r="J89" s="57">
        <f>J29+J84</f>
        <v>12281</v>
      </c>
      <c r="K89" s="57">
        <f>D89+E89+F89+G89+H89+I89+J89</f>
        <v>67822</v>
      </c>
      <c r="L89" s="9"/>
      <c r="M89" s="37"/>
    </row>
    <row r="90" spans="1:13" ht="15" customHeight="1">
      <c r="A90" s="1"/>
      <c r="B90" s="26" t="s">
        <v>33</v>
      </c>
      <c r="C90" s="56"/>
      <c r="D90" s="57">
        <v>0</v>
      </c>
      <c r="E90" s="57">
        <f aca="true" t="shared" si="3" ref="E90:J90">E86</f>
        <v>20007</v>
      </c>
      <c r="F90" s="57">
        <f t="shared" si="3"/>
        <v>10800</v>
      </c>
      <c r="G90" s="57">
        <f t="shared" si="3"/>
        <v>0</v>
      </c>
      <c r="H90" s="57">
        <f t="shared" si="3"/>
        <v>0</v>
      </c>
      <c r="I90" s="57">
        <f t="shared" si="3"/>
        <v>0</v>
      </c>
      <c r="J90" s="57">
        <f t="shared" si="3"/>
        <v>0</v>
      </c>
      <c r="K90" s="57">
        <f>D90+E90+F90+G90+H90+I90+J90</f>
        <v>30807</v>
      </c>
      <c r="L90" s="9"/>
      <c r="M90" s="9"/>
    </row>
  </sheetData>
  <sheetProtection/>
  <mergeCells count="18">
    <mergeCell ref="B6:K6"/>
    <mergeCell ref="H1:K1"/>
    <mergeCell ref="H2:K2"/>
    <mergeCell ref="H3:K3"/>
    <mergeCell ref="H4:K4"/>
    <mergeCell ref="B7:K7"/>
    <mergeCell ref="B8:K8"/>
    <mergeCell ref="B9:K9"/>
    <mergeCell ref="A35:A36"/>
    <mergeCell ref="B31:K31"/>
    <mergeCell ref="B13:K13"/>
    <mergeCell ref="B40:B41"/>
    <mergeCell ref="A40:A41"/>
    <mergeCell ref="B71:B72"/>
    <mergeCell ref="A71:A72"/>
    <mergeCell ref="B65:B66"/>
    <mergeCell ref="A65:A66"/>
    <mergeCell ref="A67:A68"/>
  </mergeCells>
  <printOptions/>
  <pageMargins left="0.6692913385826772" right="0.3937007874015748" top="0.1968503937007874" bottom="0.1968503937007874" header="0.5118110236220472" footer="0.5118110236220472"/>
  <pageSetup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культура</cp:lastModifiedBy>
  <cp:lastPrinted>2017-02-21T06:19:41Z</cp:lastPrinted>
  <dcterms:created xsi:type="dcterms:W3CDTF">2015-10-20T08:04:29Z</dcterms:created>
  <dcterms:modified xsi:type="dcterms:W3CDTF">2017-02-27T07:23:05Z</dcterms:modified>
  <cp:category/>
  <cp:version/>
  <cp:contentType/>
  <cp:contentStatus/>
</cp:coreProperties>
</file>