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<sst xmlns="http://schemas.openxmlformats.org/spreadsheetml/2006/main" count="77" uniqueCount="64">
  <si>
    <t>№</t>
  </si>
  <si>
    <t>Наименование мероприятий</t>
  </si>
  <si>
    <t>источник финансирования</t>
  </si>
  <si>
    <t>Сумма расходов (руб.)</t>
  </si>
  <si>
    <t>1.</t>
  </si>
  <si>
    <t>2.</t>
  </si>
  <si>
    <t>3.</t>
  </si>
  <si>
    <t>4.</t>
  </si>
  <si>
    <t>5.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</si>
  <si>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</si>
  <si>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</si>
  <si>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Компенсация 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</si>
  <si>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Формирование банка     </t>
  </si>
  <si>
    <t xml:space="preserve">данных малоимущей      </t>
  </si>
  <si>
    <t>Содействие в проведении</t>
  </si>
  <si>
    <t xml:space="preserve">благотворительных      </t>
  </si>
  <si>
    <t xml:space="preserve">вещевых ярмарок        </t>
  </si>
  <si>
    <t xml:space="preserve">Организация предоставления социальной помощи отдельным категориям граждан, находящимся в трудной жизненной ситуации (капитальный ремонт индивидуальных жилых домов инвалидов и участников Великой Отечественной войны) </t>
  </si>
  <si>
    <t xml:space="preserve">ВСЕГО                   </t>
  </si>
  <si>
    <t xml:space="preserve">категории граждан       </t>
  </si>
  <si>
    <t>ВСЕГО</t>
  </si>
  <si>
    <t>Местный бюджет</t>
  </si>
  <si>
    <t>Областной бюджет</t>
  </si>
  <si>
    <t>местный бюджет</t>
  </si>
  <si>
    <t>областной бюджет</t>
  </si>
  <si>
    <t xml:space="preserve"> </t>
  </si>
  <si>
    <t>Субсидии некоммерческим организациям на цели в т.ч.:</t>
  </si>
  <si>
    <t>Межбюджетные трансферты на приобретение жилья, нуждающихся в улучшении жилищных условий молодых семей</t>
  </si>
  <si>
    <t>Итого</t>
  </si>
  <si>
    <t xml:space="preserve">                                               Приложение </t>
  </si>
  <si>
    <t xml:space="preserve">                                                к Постановлению Администрации</t>
  </si>
  <si>
    <t xml:space="preserve">                                           МО ГП "Город Малоярославец"</t>
  </si>
  <si>
    <t>КАССОВЫХ ВЫПЛАТ ПО МУНИЦИПАЛЬНОЙ ПРОГРАММЕ</t>
  </si>
  <si>
    <t>"СОЦИАЛЬНАЯ ПОДДЕРЖКА ГРАЖДАН"</t>
  </si>
  <si>
    <t>Ежемесячная выплата  почетному гражданину</t>
  </si>
  <si>
    <t>на 01.11.2016</t>
  </si>
  <si>
    <t>исполнено</t>
  </si>
  <si>
    <t>за Х!-Х!!-2016</t>
  </si>
  <si>
    <t>всего</t>
  </si>
  <si>
    <t>Субсидия некоммерческим организациям:</t>
  </si>
  <si>
    <t xml:space="preserve">Благот.центр "Мелосердие" </t>
  </si>
  <si>
    <t>Калужская областная организация ВОС</t>
  </si>
  <si>
    <t>Совет ветеранов ВОВ ти труда</t>
  </si>
  <si>
    <t>Оказание малообеспеченным жителям города</t>
  </si>
  <si>
    <t>Компенсация выпадающих доходов организациям, предоставляющим населению жилищные услуги по тарифам,  не обеспечивающим возмещение издержек</t>
  </si>
  <si>
    <t>Межбюджетные трансферты на приобретение жилья молодых семей</t>
  </si>
  <si>
    <t>Доплаты к пенсиям государственных и муниципальных служащих</t>
  </si>
  <si>
    <t xml:space="preserve">                 РАСШИФРОВКА  ЗА 2016 ГОД</t>
  </si>
  <si>
    <t>1.2.</t>
  </si>
  <si>
    <t>1.3.</t>
  </si>
  <si>
    <t>3.1</t>
  </si>
  <si>
    <t>3.2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</si>
  <si>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</t>
  </si>
  <si>
    <t>б) социальная поддержка пенсионеров и малоимущих граждан, социально незащищенных категорий граждан</t>
  </si>
  <si>
    <t>1.1.</t>
  </si>
  <si>
    <t xml:space="preserve"> 2.   Перечень главных мероприятий Программы</t>
  </si>
  <si>
    <t>Социальная поддержка</t>
  </si>
  <si>
    <t xml:space="preserve"> Осуществление капитального ремонта индивидуальных жилых домов инвалидов и участников Великой Отечественной войны в т.ч.</t>
  </si>
  <si>
    <t xml:space="preserve">                                        Основное мероприятие - Повышение уровня жизни социально незащищенных категорий граждан</t>
  </si>
  <si>
    <t xml:space="preserve">                                                                                Основное мероприятие - Социальная поддержка граждан              </t>
  </si>
  <si>
    <t>Ежемесячная социальная финансовая поддержка почетным гражданам города Малоярославец (публичные нормативные социальные выплаты гражданам)</t>
  </si>
  <si>
    <t>Оказание адресной   материальной помощи   (иные выплаты населению)</t>
  </si>
  <si>
    <t>№1009</t>
  </si>
  <si>
    <t>от  20.11.2017г.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</si>
</sst>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2" fontId="7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/>
    </xf>
    <xf numFmtId="4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H5" sqref="H5"/>
    </sheetView>
  </sheetViews>
  <sheetFormatPr defaultColWidth="9.00390625" defaultRowHeight="12.75"/>
  <cols>
    <col min="1" max="1" width="44.375" style="0" customWidth="1"/>
    <col min="2" max="2" width="14.75390625" style="0" customWidth="1"/>
    <col min="3" max="3" width="16.00390625" style="0" customWidth="1"/>
    <col min="4" max="4" width="11.75390625" style="0" customWidth="1"/>
  </cols>
  <sheetData>
    <row r="2" spans="1:5" ht="12.75">
      <c r="A2" s="60" t="s">
        <v>47</v>
      </c>
      <c r="B2" s="60"/>
      <c r="C2" s="60"/>
      <c r="D2" s="8"/>
      <c r="E2" s="8"/>
    </row>
    <row r="3" spans="1:5" ht="12.75">
      <c r="A3" s="60" t="s">
        <v>32</v>
      </c>
      <c r="B3" s="60"/>
      <c r="C3" s="60"/>
      <c r="D3" s="60"/>
      <c r="E3" s="60"/>
    </row>
    <row r="4" spans="1:5" ht="12.75">
      <c r="A4" s="60" t="s">
        <v>33</v>
      </c>
      <c r="B4" s="60"/>
      <c r="C4" s="60"/>
      <c r="D4" s="60"/>
      <c r="E4" s="8"/>
    </row>
    <row r="6" spans="1:4" ht="12.75">
      <c r="A6" s="9"/>
      <c r="B6" s="59" t="s">
        <v>36</v>
      </c>
      <c r="C6" s="59"/>
      <c r="D6" s="59"/>
    </row>
    <row r="7" spans="1:4" ht="13.5" thickBot="1">
      <c r="A7" s="11"/>
      <c r="B7" s="12" t="s">
        <v>35</v>
      </c>
      <c r="C7" s="12" t="s">
        <v>37</v>
      </c>
      <c r="D7" s="12" t="s">
        <v>38</v>
      </c>
    </row>
    <row r="8" spans="1:4" ht="18" customHeight="1" thickBot="1">
      <c r="A8" s="13" t="s">
        <v>34</v>
      </c>
      <c r="B8" s="14">
        <v>206581</v>
      </c>
      <c r="C8" s="14">
        <v>77935.49</v>
      </c>
      <c r="D8" s="15">
        <f>B8+C8</f>
        <v>284516.49</v>
      </c>
    </row>
    <row r="9" spans="1:4" ht="18" customHeight="1" thickBot="1">
      <c r="A9" s="23" t="s">
        <v>43</v>
      </c>
      <c r="B9" s="24">
        <v>90500</v>
      </c>
      <c r="C9" s="24"/>
      <c r="D9" s="25">
        <f aca="true" t="shared" si="0" ref="D9:D17">B9+C9</f>
        <v>90500</v>
      </c>
    </row>
    <row r="10" spans="1:4" ht="18" customHeight="1">
      <c r="A10" s="35" t="s">
        <v>39</v>
      </c>
      <c r="B10" s="10">
        <f>B11+B12+B13</f>
        <v>185994</v>
      </c>
      <c r="C10" s="10">
        <f>C11+C12+C13</f>
        <v>161558.38</v>
      </c>
      <c r="D10" s="10">
        <f>D11+D12+D13</f>
        <v>347552.38</v>
      </c>
    </row>
    <row r="11" spans="1:4" ht="12.75">
      <c r="A11" s="30" t="s">
        <v>40</v>
      </c>
      <c r="B11" s="29">
        <v>150000</v>
      </c>
      <c r="C11" s="29">
        <v>147552.38</v>
      </c>
      <c r="D11" s="31">
        <f t="shared" si="0"/>
        <v>297552.38</v>
      </c>
    </row>
    <row r="12" spans="1:4" ht="12.75">
      <c r="A12" s="30" t="s">
        <v>41</v>
      </c>
      <c r="B12" s="29">
        <v>20997</v>
      </c>
      <c r="C12" s="29">
        <v>3209</v>
      </c>
      <c r="D12" s="31">
        <f t="shared" si="0"/>
        <v>24206</v>
      </c>
    </row>
    <row r="13" spans="1:4" ht="13.5" thickBot="1">
      <c r="A13" s="32" t="s">
        <v>42</v>
      </c>
      <c r="B13" s="33">
        <v>14997</v>
      </c>
      <c r="C13" s="33">
        <v>10797</v>
      </c>
      <c r="D13" s="34">
        <f t="shared" si="0"/>
        <v>25794</v>
      </c>
    </row>
    <row r="14" spans="1:4" ht="27" customHeight="1" thickBot="1">
      <c r="A14" s="26" t="s">
        <v>9</v>
      </c>
      <c r="B14" s="27">
        <v>198000</v>
      </c>
      <c r="C14" s="27">
        <v>198000</v>
      </c>
      <c r="D14" s="28">
        <f t="shared" si="0"/>
        <v>396000</v>
      </c>
    </row>
    <row r="15" spans="1:4" ht="51" customHeight="1" thickBot="1">
      <c r="A15" s="16" t="s">
        <v>44</v>
      </c>
      <c r="B15" s="17">
        <v>811928</v>
      </c>
      <c r="C15" s="17">
        <v>274548</v>
      </c>
      <c r="D15" s="18">
        <f t="shared" si="0"/>
        <v>1086476</v>
      </c>
    </row>
    <row r="16" spans="1:4" ht="32.25" customHeight="1" thickBot="1">
      <c r="A16" s="16" t="s">
        <v>45</v>
      </c>
      <c r="B16" s="17">
        <v>2000000</v>
      </c>
      <c r="C16" s="17"/>
      <c r="D16" s="18">
        <f t="shared" si="0"/>
        <v>2000000</v>
      </c>
    </row>
    <row r="17" spans="1:4" ht="26.25" thickBot="1">
      <c r="A17" s="16" t="s">
        <v>46</v>
      </c>
      <c r="B17" s="17">
        <v>22187.28</v>
      </c>
      <c r="C17" s="17">
        <v>23993.22</v>
      </c>
      <c r="D17" s="18">
        <f t="shared" si="0"/>
        <v>46180.5</v>
      </c>
    </row>
    <row r="18" spans="1:4" ht="13.5" thickBot="1">
      <c r="A18" s="19"/>
      <c r="B18" s="7"/>
      <c r="C18" s="7"/>
      <c r="D18" s="7"/>
    </row>
    <row r="19" spans="1:4" ht="22.5" customHeight="1" thickBot="1">
      <c r="A19" s="20" t="s">
        <v>28</v>
      </c>
      <c r="B19" s="21">
        <f>B8+B9+B10+B14+B15+B16+B17</f>
        <v>3515190.28</v>
      </c>
      <c r="C19" s="21">
        <f>C8+C9+C10+C14+C15+C16+C17</f>
        <v>736035.09</v>
      </c>
      <c r="D19" s="22">
        <f>D8+D9+D10+D14+D15+D16+D17</f>
        <v>4251225.37</v>
      </c>
    </row>
  </sheetData>
  <mergeCells count="4">
    <mergeCell ref="B6:D6"/>
    <mergeCell ref="A2:C2"/>
    <mergeCell ref="A3:E3"/>
    <mergeCell ref="A4:D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C1">
      <selection activeCell="L12" sqref="L12"/>
    </sheetView>
  </sheetViews>
  <sheetFormatPr defaultColWidth="9.00390625" defaultRowHeight="12.75"/>
  <cols>
    <col min="1" max="1" width="4.00390625" style="0" customWidth="1"/>
    <col min="2" max="2" width="37.00390625" style="0" customWidth="1"/>
    <col min="3" max="3" width="11.125" style="0" customWidth="1"/>
    <col min="4" max="4" width="13.125" style="0" customWidth="1"/>
    <col min="5" max="5" width="12.75390625" style="0" customWidth="1"/>
    <col min="6" max="6" width="13.125" style="0" customWidth="1"/>
    <col min="7" max="7" width="13.25390625" style="0" customWidth="1"/>
    <col min="8" max="8" width="12.875" style="0" customWidth="1"/>
    <col min="9" max="9" width="13.625" style="0" customWidth="1"/>
    <col min="10" max="10" width="13.125" style="0" customWidth="1"/>
  </cols>
  <sheetData>
    <row r="1" spans="5:10" ht="12.75">
      <c r="E1" s="61" t="s">
        <v>29</v>
      </c>
      <c r="F1" s="61"/>
      <c r="G1" s="61"/>
      <c r="H1" s="61"/>
      <c r="I1" s="61"/>
      <c r="J1" s="61"/>
    </row>
    <row r="2" spans="5:10" ht="12.75">
      <c r="E2" s="62" t="s">
        <v>30</v>
      </c>
      <c r="F2" s="62"/>
      <c r="G2" s="62"/>
      <c r="H2" s="62"/>
      <c r="I2" s="62"/>
      <c r="J2" s="62"/>
    </row>
    <row r="3" spans="5:10" ht="12.75">
      <c r="E3" s="62" t="s">
        <v>31</v>
      </c>
      <c r="F3" s="62"/>
      <c r="G3" s="62"/>
      <c r="H3" s="62"/>
      <c r="I3" s="62"/>
      <c r="J3" s="62"/>
    </row>
    <row r="4" spans="5:10" ht="12.75">
      <c r="E4" s="4"/>
      <c r="F4" s="4"/>
      <c r="G4" s="5"/>
      <c r="H4" s="5"/>
      <c r="I4" s="5" t="s">
        <v>63</v>
      </c>
      <c r="J4" s="5" t="s">
        <v>62</v>
      </c>
    </row>
    <row r="5" spans="5:9" ht="12.75" hidden="1">
      <c r="E5" s="4" t="s">
        <v>25</v>
      </c>
      <c r="F5" s="68"/>
      <c r="G5" s="68"/>
      <c r="H5" s="5"/>
      <c r="I5" s="5"/>
    </row>
    <row r="6" ht="12.75" hidden="1">
      <c r="M6" s="6"/>
    </row>
    <row r="7" spans="2:10" ht="13.5" customHeight="1">
      <c r="B7" s="65" t="s">
        <v>55</v>
      </c>
      <c r="C7" s="65"/>
      <c r="D7" s="65"/>
      <c r="E7" s="65"/>
      <c r="F7" s="65"/>
      <c r="G7" s="65"/>
      <c r="H7" s="65"/>
      <c r="I7" s="65"/>
      <c r="J7" s="65"/>
    </row>
    <row r="8" spans="1:10" ht="15" customHeight="1">
      <c r="A8" s="63" t="s">
        <v>0</v>
      </c>
      <c r="B8" s="67" t="s">
        <v>1</v>
      </c>
      <c r="C8" s="66" t="s">
        <v>2</v>
      </c>
      <c r="D8" s="78" t="s">
        <v>3</v>
      </c>
      <c r="E8" s="79"/>
      <c r="F8" s="79"/>
      <c r="G8" s="79"/>
      <c r="H8" s="79"/>
      <c r="I8" s="79"/>
      <c r="J8" s="80"/>
    </row>
    <row r="9" spans="1:10" ht="32.25" customHeight="1">
      <c r="A9" s="64"/>
      <c r="B9" s="67"/>
      <c r="C9" s="66"/>
      <c r="D9" s="3">
        <v>2014</v>
      </c>
      <c r="E9" s="3">
        <v>2015</v>
      </c>
      <c r="F9" s="3">
        <v>2016</v>
      </c>
      <c r="G9" s="3">
        <v>2017</v>
      </c>
      <c r="H9" s="3">
        <v>2018</v>
      </c>
      <c r="I9" s="3">
        <v>2019</v>
      </c>
      <c r="J9" s="3" t="s">
        <v>28</v>
      </c>
    </row>
    <row r="10" spans="1:10" ht="18.75" customHeight="1">
      <c r="A10" s="36"/>
      <c r="B10" s="72" t="s">
        <v>58</v>
      </c>
      <c r="C10" s="73"/>
      <c r="D10" s="73"/>
      <c r="E10" s="73"/>
      <c r="F10" s="73"/>
      <c r="G10" s="73"/>
      <c r="H10" s="73"/>
      <c r="I10" s="73"/>
      <c r="J10" s="74"/>
    </row>
    <row r="11" spans="1:10" ht="18.75" customHeight="1">
      <c r="A11" s="45" t="s">
        <v>4</v>
      </c>
      <c r="B11" s="44" t="s">
        <v>56</v>
      </c>
      <c r="C11" s="42"/>
      <c r="D11" s="42"/>
      <c r="E11" s="42"/>
      <c r="F11" s="42"/>
      <c r="G11" s="42"/>
      <c r="H11" s="42"/>
      <c r="I11" s="42"/>
      <c r="J11" s="43"/>
    </row>
    <row r="12" spans="1:10" ht="79.5" customHeight="1">
      <c r="A12" s="46" t="s">
        <v>54</v>
      </c>
      <c r="B12" s="39" t="s">
        <v>60</v>
      </c>
      <c r="C12" s="47" t="s">
        <v>23</v>
      </c>
      <c r="D12" s="48">
        <v>264000</v>
      </c>
      <c r="E12" s="48">
        <v>292800</v>
      </c>
      <c r="F12" s="48">
        <v>284516.49</v>
      </c>
      <c r="G12" s="48">
        <v>300000</v>
      </c>
      <c r="H12" s="48">
        <v>300000</v>
      </c>
      <c r="I12" s="48">
        <v>300000</v>
      </c>
      <c r="J12" s="49">
        <f aca="true" t="shared" si="0" ref="J12:J17">D12+E12+F12+G12+H12+I12</f>
        <v>1741316.49</v>
      </c>
    </row>
    <row r="13" spans="1:10" ht="45" customHeight="1">
      <c r="A13" s="46" t="s">
        <v>48</v>
      </c>
      <c r="B13" s="39" t="s">
        <v>61</v>
      </c>
      <c r="C13" s="47" t="s">
        <v>23</v>
      </c>
      <c r="D13" s="48">
        <v>74000</v>
      </c>
      <c r="E13" s="48">
        <v>144700</v>
      </c>
      <c r="F13" s="48">
        <v>90500</v>
      </c>
      <c r="G13" s="48">
        <v>200000</v>
      </c>
      <c r="H13" s="48">
        <v>200000</v>
      </c>
      <c r="I13" s="48">
        <v>200000</v>
      </c>
      <c r="J13" s="49">
        <f t="shared" si="0"/>
        <v>909200</v>
      </c>
    </row>
    <row r="14" spans="1:10" ht="31.5" customHeight="1">
      <c r="A14" s="46" t="s">
        <v>49</v>
      </c>
      <c r="B14" s="39" t="s">
        <v>26</v>
      </c>
      <c r="C14" s="47"/>
      <c r="D14" s="48">
        <v>20000</v>
      </c>
      <c r="E14" s="48">
        <v>35000</v>
      </c>
      <c r="F14" s="48">
        <f>F15+F16</f>
        <v>347552.38</v>
      </c>
      <c r="G14" s="48">
        <f>G15+G16</f>
        <v>350000</v>
      </c>
      <c r="H14" s="48">
        <f>H15+H16</f>
        <v>350000</v>
      </c>
      <c r="I14" s="48">
        <f>I15+I16</f>
        <v>350000</v>
      </c>
      <c r="J14" s="49">
        <f t="shared" si="0"/>
        <v>1452552.38</v>
      </c>
    </row>
    <row r="15" spans="1:10" ht="80.25" customHeight="1">
      <c r="A15" s="46"/>
      <c r="B15" s="39" t="s">
        <v>52</v>
      </c>
      <c r="C15" s="47" t="s">
        <v>23</v>
      </c>
      <c r="D15" s="48">
        <v>20000</v>
      </c>
      <c r="E15" s="48">
        <v>35000</v>
      </c>
      <c r="F15" s="48">
        <v>50000</v>
      </c>
      <c r="G15" s="48">
        <v>50000</v>
      </c>
      <c r="H15" s="48">
        <v>50000</v>
      </c>
      <c r="I15" s="48">
        <v>50000</v>
      </c>
      <c r="J15" s="49">
        <f t="shared" si="0"/>
        <v>255000</v>
      </c>
    </row>
    <row r="16" spans="1:10" ht="66" customHeight="1">
      <c r="A16" s="46"/>
      <c r="B16" s="39" t="s">
        <v>53</v>
      </c>
      <c r="C16" s="47" t="s">
        <v>23</v>
      </c>
      <c r="D16" s="48"/>
      <c r="E16" s="48"/>
      <c r="F16" s="48">
        <v>297552.38</v>
      </c>
      <c r="G16" s="48">
        <v>300000</v>
      </c>
      <c r="H16" s="48">
        <v>300000</v>
      </c>
      <c r="I16" s="48">
        <v>300000</v>
      </c>
      <c r="J16" s="49">
        <f t="shared" si="0"/>
        <v>1197552.38</v>
      </c>
    </row>
    <row r="17" spans="1:10" ht="48" customHeight="1">
      <c r="A17" s="46" t="s">
        <v>5</v>
      </c>
      <c r="B17" s="39" t="s">
        <v>9</v>
      </c>
      <c r="C17" s="47" t="s">
        <v>23</v>
      </c>
      <c r="D17" s="48">
        <v>298000</v>
      </c>
      <c r="E17" s="48">
        <v>396000</v>
      </c>
      <c r="F17" s="48">
        <v>396000</v>
      </c>
      <c r="G17" s="48">
        <v>400000</v>
      </c>
      <c r="H17" s="48">
        <v>400000</v>
      </c>
      <c r="I17" s="48">
        <v>400000</v>
      </c>
      <c r="J17" s="49">
        <f t="shared" si="0"/>
        <v>2290000</v>
      </c>
    </row>
    <row r="18" spans="1:10" ht="76.5" customHeight="1">
      <c r="A18" s="46" t="s">
        <v>6</v>
      </c>
      <c r="B18" s="57" t="s">
        <v>57</v>
      </c>
      <c r="C18" s="57"/>
      <c r="D18" s="58">
        <f>D19+D20</f>
        <v>1228720.32</v>
      </c>
      <c r="E18" s="58">
        <f aca="true" t="shared" si="1" ref="E18:J18">E19+E20</f>
        <v>2259868.93</v>
      </c>
      <c r="F18" s="58">
        <f t="shared" si="1"/>
        <v>0</v>
      </c>
      <c r="G18" s="58">
        <f t="shared" si="1"/>
        <v>100000</v>
      </c>
      <c r="H18" s="58">
        <f t="shared" si="1"/>
        <v>100000</v>
      </c>
      <c r="I18" s="58">
        <f t="shared" si="1"/>
        <v>100000</v>
      </c>
      <c r="J18" s="58">
        <f t="shared" si="1"/>
        <v>3788589.25</v>
      </c>
    </row>
    <row r="19" spans="1:10" ht="112.5" customHeight="1">
      <c r="A19" s="50" t="s">
        <v>50</v>
      </c>
      <c r="B19" s="39" t="s">
        <v>10</v>
      </c>
      <c r="C19" s="47" t="s">
        <v>23</v>
      </c>
      <c r="D19" s="48">
        <v>1228720.32</v>
      </c>
      <c r="E19" s="48">
        <v>515576.43</v>
      </c>
      <c r="F19" s="48"/>
      <c r="G19" s="48">
        <v>100000</v>
      </c>
      <c r="H19" s="48">
        <v>100000</v>
      </c>
      <c r="I19" s="48">
        <v>100000</v>
      </c>
      <c r="J19" s="49">
        <f>D19+E19+F19+G19+H19+I19</f>
        <v>2044296.75</v>
      </c>
    </row>
    <row r="20" spans="1:10" ht="127.5" customHeight="1">
      <c r="A20" s="50" t="s">
        <v>51</v>
      </c>
      <c r="B20" s="39" t="s">
        <v>17</v>
      </c>
      <c r="C20" s="47" t="s">
        <v>24</v>
      </c>
      <c r="D20" s="48"/>
      <c r="E20" s="48">
        <v>1744292.5</v>
      </c>
      <c r="F20" s="48"/>
      <c r="G20" s="48"/>
      <c r="H20" s="48"/>
      <c r="I20" s="48"/>
      <c r="J20" s="49">
        <f>D20+E20+F20+G20+H20+I20</f>
        <v>1744292.5</v>
      </c>
    </row>
    <row r="21" spans="1:10" ht="80.25" customHeight="1">
      <c r="A21" s="50" t="s">
        <v>7</v>
      </c>
      <c r="B21" s="39" t="s">
        <v>11</v>
      </c>
      <c r="C21" s="47" t="s">
        <v>23</v>
      </c>
      <c r="D21" s="48">
        <v>1500000</v>
      </c>
      <c r="E21" s="48">
        <v>1097999.66</v>
      </c>
      <c r="F21" s="48">
        <v>1086476</v>
      </c>
      <c r="G21" s="48">
        <v>600000</v>
      </c>
      <c r="H21" s="48"/>
      <c r="I21" s="48"/>
      <c r="J21" s="49">
        <f>D21+E21+F21+G21+H21+I21</f>
        <v>4284475.66</v>
      </c>
    </row>
    <row r="22" spans="1:10" s="37" customFormat="1" ht="63.75" customHeight="1">
      <c r="A22" s="50" t="s">
        <v>8</v>
      </c>
      <c r="B22" s="39" t="s">
        <v>27</v>
      </c>
      <c r="C22" s="47" t="s">
        <v>23</v>
      </c>
      <c r="D22" s="48"/>
      <c r="E22" s="48"/>
      <c r="F22" s="48">
        <f>1000000+1000000</f>
        <v>2000000</v>
      </c>
      <c r="G22" s="48">
        <v>1000000</v>
      </c>
      <c r="H22" s="48">
        <v>1000000</v>
      </c>
      <c r="I22" s="48">
        <v>1000000</v>
      </c>
      <c r="J22" s="49">
        <f>D22+E22+F22+G22+H22+I22</f>
        <v>5000000</v>
      </c>
    </row>
    <row r="23" spans="1:10" s="37" customFormat="1" ht="21.75" customHeight="1">
      <c r="A23" s="51"/>
      <c r="B23" s="69" t="s">
        <v>59</v>
      </c>
      <c r="C23" s="70"/>
      <c r="D23" s="70"/>
      <c r="E23" s="70"/>
      <c r="F23" s="70"/>
      <c r="G23" s="70"/>
      <c r="H23" s="70"/>
      <c r="I23" s="70"/>
      <c r="J23" s="71"/>
    </row>
    <row r="24" spans="1:10" s="37" customFormat="1" ht="33.75" customHeight="1">
      <c r="A24" s="52" t="s">
        <v>4</v>
      </c>
      <c r="B24" s="39" t="s">
        <v>46</v>
      </c>
      <c r="C24" s="47" t="s">
        <v>23</v>
      </c>
      <c r="D24" s="48"/>
      <c r="E24" s="48"/>
      <c r="F24" s="48">
        <v>46180.5</v>
      </c>
      <c r="G24" s="48">
        <v>340000</v>
      </c>
      <c r="H24" s="48">
        <v>640000</v>
      </c>
      <c r="I24" s="48">
        <v>640000</v>
      </c>
      <c r="J24" s="49">
        <f>F24+G24+H24+I24</f>
        <v>1666180.5</v>
      </c>
    </row>
    <row r="25" spans="1:10" ht="30" customHeight="1">
      <c r="A25" s="75"/>
      <c r="B25" s="40" t="s">
        <v>20</v>
      </c>
      <c r="C25" s="53"/>
      <c r="D25" s="54">
        <f>D34+D35</f>
        <v>3384720.3200000003</v>
      </c>
      <c r="E25" s="54">
        <f aca="true" t="shared" si="2" ref="E25:J25">E34+E35</f>
        <v>4226368.59</v>
      </c>
      <c r="F25" s="54">
        <f t="shared" si="2"/>
        <v>4251225.37</v>
      </c>
      <c r="G25" s="54">
        <f t="shared" si="2"/>
        <v>3290000</v>
      </c>
      <c r="H25" s="54">
        <f t="shared" si="2"/>
        <v>2990000</v>
      </c>
      <c r="I25" s="54">
        <f t="shared" si="2"/>
        <v>2990000</v>
      </c>
      <c r="J25" s="54">
        <f t="shared" si="2"/>
        <v>21132314.28</v>
      </c>
    </row>
    <row r="26" spans="1:10" ht="15.75" customHeight="1" hidden="1">
      <c r="A26" s="76"/>
      <c r="B26" s="40"/>
      <c r="C26" s="53"/>
      <c r="D26" s="54"/>
      <c r="E26" s="54"/>
      <c r="F26" s="54"/>
      <c r="G26" s="54"/>
      <c r="H26" s="54"/>
      <c r="I26" s="54"/>
      <c r="J26" s="54"/>
    </row>
    <row r="27" spans="1:12" ht="38.25" customHeight="1" hidden="1">
      <c r="A27" s="76"/>
      <c r="B27" s="40"/>
      <c r="C27" s="53"/>
      <c r="D27" s="54"/>
      <c r="E27" s="54"/>
      <c r="F27" s="54"/>
      <c r="G27" s="54"/>
      <c r="H27" s="54"/>
      <c r="I27" s="54"/>
      <c r="J27" s="54"/>
      <c r="L27" s="2" t="s">
        <v>12</v>
      </c>
    </row>
    <row r="28" spans="1:12" ht="38.25" customHeight="1" hidden="1">
      <c r="A28" s="76"/>
      <c r="B28" s="40"/>
      <c r="C28" s="53"/>
      <c r="D28" s="54"/>
      <c r="E28" s="54"/>
      <c r="F28" s="54"/>
      <c r="G28" s="54"/>
      <c r="H28" s="54"/>
      <c r="I28" s="54"/>
      <c r="J28" s="54"/>
      <c r="L28" s="2" t="s">
        <v>13</v>
      </c>
    </row>
    <row r="29" spans="1:12" ht="26.25" customHeight="1" hidden="1" thickBot="1">
      <c r="A29" s="76"/>
      <c r="B29" s="40"/>
      <c r="C29" s="53"/>
      <c r="D29" s="54"/>
      <c r="E29" s="54"/>
      <c r="F29" s="54"/>
      <c r="G29" s="54"/>
      <c r="H29" s="54"/>
      <c r="I29" s="54"/>
      <c r="J29" s="54"/>
      <c r="L29" s="1" t="s">
        <v>19</v>
      </c>
    </row>
    <row r="30" spans="1:12" ht="51" customHeight="1" hidden="1">
      <c r="A30" s="76"/>
      <c r="B30" s="40" t="s">
        <v>18</v>
      </c>
      <c r="C30" s="53"/>
      <c r="D30" s="54"/>
      <c r="E30" s="54"/>
      <c r="F30" s="54"/>
      <c r="G30" s="54"/>
      <c r="H30" s="54"/>
      <c r="I30" s="54"/>
      <c r="J30" s="54"/>
      <c r="L30" s="2" t="s">
        <v>14</v>
      </c>
    </row>
    <row r="31" spans="1:12" ht="25.5" customHeight="1" hidden="1">
      <c r="A31" s="76"/>
      <c r="B31" s="55"/>
      <c r="C31" s="53"/>
      <c r="D31" s="54"/>
      <c r="E31" s="54"/>
      <c r="F31" s="54"/>
      <c r="G31" s="54"/>
      <c r="H31" s="54"/>
      <c r="I31" s="54"/>
      <c r="J31" s="54"/>
      <c r="L31" s="2" t="s">
        <v>15</v>
      </c>
    </row>
    <row r="32" spans="1:12" ht="26.25" customHeight="1" hidden="1" thickBot="1">
      <c r="A32" s="76"/>
      <c r="B32" s="55"/>
      <c r="C32" s="53"/>
      <c r="D32" s="54"/>
      <c r="E32" s="54"/>
      <c r="F32" s="54"/>
      <c r="G32" s="54"/>
      <c r="H32" s="54"/>
      <c r="I32" s="54"/>
      <c r="J32" s="54"/>
      <c r="L32" s="1" t="s">
        <v>16</v>
      </c>
    </row>
    <row r="33" spans="1:12" ht="409.5" customHeight="1" hidden="1" thickBot="1">
      <c r="A33" s="76"/>
      <c r="B33" s="55"/>
      <c r="C33" s="53"/>
      <c r="D33" s="54"/>
      <c r="E33" s="54"/>
      <c r="F33" s="54"/>
      <c r="G33" s="54"/>
      <c r="H33" s="54"/>
      <c r="I33" s="54"/>
      <c r="J33" s="54"/>
      <c r="L33" s="1" t="s">
        <v>17</v>
      </c>
    </row>
    <row r="34" spans="1:10" ht="18.75" customHeight="1">
      <c r="A34" s="76"/>
      <c r="B34" s="56" t="s">
        <v>21</v>
      </c>
      <c r="C34" s="53"/>
      <c r="D34" s="54">
        <f>D12+D13+D14+D17+D19+D21</f>
        <v>3384720.3200000003</v>
      </c>
      <c r="E34" s="54">
        <f>E12+E13+E14+E17+E19+E21</f>
        <v>2482076.09</v>
      </c>
      <c r="F34" s="54">
        <f>F12+F13+F14+F17+F19+F21+F22+F24</f>
        <v>4251225.37</v>
      </c>
      <c r="G34" s="54">
        <f>G12+G13+G14+G17+G19+G21+G22+G24</f>
        <v>3290000</v>
      </c>
      <c r="H34" s="54">
        <f>H12+H13+H14+H17+H19+H21+H22+H24</f>
        <v>2990000</v>
      </c>
      <c r="I34" s="54">
        <f>I12+I13+I14+I17+I19+I21+I22+I24</f>
        <v>2990000</v>
      </c>
      <c r="J34" s="54">
        <f>J12+J13+J14+J17+J19+J21+J22+J24</f>
        <v>19388021.78</v>
      </c>
    </row>
    <row r="35" spans="1:10" ht="21" customHeight="1">
      <c r="A35" s="77"/>
      <c r="B35" s="56" t="s">
        <v>22</v>
      </c>
      <c r="C35" s="55"/>
      <c r="D35" s="54">
        <v>0</v>
      </c>
      <c r="E35" s="54">
        <f>E20</f>
        <v>1744292.5</v>
      </c>
      <c r="F35" s="54">
        <v>0</v>
      </c>
      <c r="G35" s="54">
        <v>0</v>
      </c>
      <c r="H35" s="54">
        <v>0</v>
      </c>
      <c r="I35" s="54">
        <v>0</v>
      </c>
      <c r="J35" s="54">
        <f>D35+E35+F35+G35+H35+I35</f>
        <v>1744292.5</v>
      </c>
    </row>
    <row r="36" spans="1:10" ht="12.75">
      <c r="A36" s="38"/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2.75">
      <c r="A37" s="38"/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2.75">
      <c r="A38" s="38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2.75">
      <c r="A39" s="38"/>
      <c r="B39" s="41"/>
      <c r="C39" s="41"/>
      <c r="D39" s="41"/>
      <c r="E39" s="41"/>
      <c r="F39" s="41"/>
      <c r="G39" s="41"/>
      <c r="H39" s="41"/>
      <c r="I39" s="41"/>
      <c r="J39" s="41"/>
    </row>
    <row r="40" spans="2:10" ht="12.75">
      <c r="B40" s="41"/>
      <c r="C40" s="41"/>
      <c r="D40" s="41"/>
      <c r="E40" s="41"/>
      <c r="F40" s="41"/>
      <c r="G40" s="41"/>
      <c r="H40" s="41"/>
      <c r="I40" s="41"/>
      <c r="J40" s="41"/>
    </row>
    <row r="41" spans="2:10" ht="12.75">
      <c r="B41" s="41"/>
      <c r="C41" s="41"/>
      <c r="D41" s="41"/>
      <c r="E41" s="41"/>
      <c r="F41" s="41"/>
      <c r="G41" s="41"/>
      <c r="H41" s="41"/>
      <c r="I41" s="41"/>
      <c r="J41" s="41"/>
    </row>
    <row r="42" spans="2:10" ht="12.75">
      <c r="B42" s="41"/>
      <c r="C42" s="41"/>
      <c r="D42" s="41"/>
      <c r="E42" s="41"/>
      <c r="F42" s="41"/>
      <c r="G42" s="41"/>
      <c r="H42" s="41"/>
      <c r="I42" s="41"/>
      <c r="J42" s="41"/>
    </row>
    <row r="43" spans="2:10" ht="12.75">
      <c r="B43" s="41"/>
      <c r="C43" s="41"/>
      <c r="D43" s="41"/>
      <c r="E43" s="41"/>
      <c r="F43" s="41"/>
      <c r="G43" s="41"/>
      <c r="H43" s="41"/>
      <c r="I43" s="41"/>
      <c r="J43" s="41"/>
    </row>
    <row r="44" spans="2:10" ht="12.75">
      <c r="B44" s="41"/>
      <c r="C44" s="41"/>
      <c r="D44" s="41"/>
      <c r="E44" s="41"/>
      <c r="F44" s="41"/>
      <c r="G44" s="41"/>
      <c r="H44" s="41"/>
      <c r="I44" s="41"/>
      <c r="J44" s="41"/>
    </row>
    <row r="45" spans="2:10" ht="12.75">
      <c r="B45" s="41"/>
      <c r="C45" s="41"/>
      <c r="D45" s="41"/>
      <c r="E45" s="41"/>
      <c r="F45" s="41"/>
      <c r="G45" s="41"/>
      <c r="H45" s="41"/>
      <c r="I45" s="41"/>
      <c r="J45" s="41"/>
    </row>
    <row r="46" spans="2:10" ht="12.75">
      <c r="B46" s="41"/>
      <c r="C46" s="41"/>
      <c r="D46" s="41"/>
      <c r="E46" s="41"/>
      <c r="F46" s="41"/>
      <c r="G46" s="41"/>
      <c r="H46" s="41"/>
      <c r="I46" s="41"/>
      <c r="J46" s="41"/>
    </row>
    <row r="47" spans="2:10" ht="12.75">
      <c r="B47" s="41"/>
      <c r="C47" s="41"/>
      <c r="D47" s="41"/>
      <c r="E47" s="41"/>
      <c r="F47" s="41"/>
      <c r="G47" s="41"/>
      <c r="H47" s="41"/>
      <c r="I47" s="41"/>
      <c r="J47" s="41"/>
    </row>
    <row r="48" spans="2:10" ht="12.75">
      <c r="B48" s="41"/>
      <c r="C48" s="41"/>
      <c r="D48" s="41"/>
      <c r="E48" s="41"/>
      <c r="F48" s="41"/>
      <c r="G48" s="41"/>
      <c r="H48" s="41"/>
      <c r="I48" s="41"/>
      <c r="J48" s="41"/>
    </row>
    <row r="49" spans="2:10" ht="12.75">
      <c r="B49" s="41"/>
      <c r="C49" s="41"/>
      <c r="D49" s="41"/>
      <c r="E49" s="41"/>
      <c r="F49" s="41"/>
      <c r="G49" s="41"/>
      <c r="H49" s="41"/>
      <c r="I49" s="41"/>
      <c r="J49" s="41"/>
    </row>
    <row r="50" spans="2:10" ht="12.75">
      <c r="B50" s="41"/>
      <c r="C50" s="41"/>
      <c r="D50" s="41"/>
      <c r="E50" s="41"/>
      <c r="F50" s="41"/>
      <c r="G50" s="41"/>
      <c r="H50" s="41"/>
      <c r="I50" s="41"/>
      <c r="J50" s="41"/>
    </row>
    <row r="51" spans="2:10" ht="12.75">
      <c r="B51" s="41"/>
      <c r="C51" s="41"/>
      <c r="D51" s="41"/>
      <c r="E51" s="41"/>
      <c r="F51" s="41"/>
      <c r="G51" s="41"/>
      <c r="H51" s="41"/>
      <c r="I51" s="41"/>
      <c r="J51" s="41"/>
    </row>
    <row r="52" spans="2:10" ht="12.75">
      <c r="B52" s="41"/>
      <c r="C52" s="41"/>
      <c r="D52" s="41"/>
      <c r="E52" s="41"/>
      <c r="F52" s="41"/>
      <c r="G52" s="41"/>
      <c r="H52" s="41"/>
      <c r="I52" s="41"/>
      <c r="J52" s="41"/>
    </row>
    <row r="53" spans="2:10" ht="12.75">
      <c r="B53" s="41"/>
      <c r="C53" s="41"/>
      <c r="D53" s="41"/>
      <c r="E53" s="41"/>
      <c r="F53" s="41"/>
      <c r="G53" s="41"/>
      <c r="H53" s="41"/>
      <c r="I53" s="41"/>
      <c r="J53" s="41"/>
    </row>
    <row r="54" spans="2:10" ht="12.75">
      <c r="B54" s="41"/>
      <c r="C54" s="41"/>
      <c r="D54" s="41"/>
      <c r="E54" s="41"/>
      <c r="F54" s="41"/>
      <c r="G54" s="41"/>
      <c r="H54" s="41"/>
      <c r="I54" s="41"/>
      <c r="J54" s="41"/>
    </row>
    <row r="55" spans="2:10" ht="12.75">
      <c r="B55" s="41"/>
      <c r="C55" s="41"/>
      <c r="D55" s="41"/>
      <c r="E55" s="41"/>
      <c r="F55" s="41"/>
      <c r="G55" s="41"/>
      <c r="H55" s="41"/>
      <c r="I55" s="41"/>
      <c r="J55" s="41"/>
    </row>
    <row r="56" spans="2:10" ht="12.75">
      <c r="B56" s="41"/>
      <c r="C56" s="41"/>
      <c r="D56" s="41"/>
      <c r="E56" s="41"/>
      <c r="F56" s="41"/>
      <c r="G56" s="41"/>
      <c r="H56" s="41"/>
      <c r="I56" s="41"/>
      <c r="J56" s="41"/>
    </row>
    <row r="57" spans="2:10" ht="12.75">
      <c r="B57" s="41"/>
      <c r="C57" s="41"/>
      <c r="D57" s="41"/>
      <c r="E57" s="41"/>
      <c r="F57" s="41"/>
      <c r="G57" s="41"/>
      <c r="H57" s="41"/>
      <c r="I57" s="41"/>
      <c r="J57" s="41"/>
    </row>
    <row r="58" spans="2:10" ht="12.75">
      <c r="B58" s="41"/>
      <c r="C58" s="41"/>
      <c r="D58" s="41"/>
      <c r="E58" s="41"/>
      <c r="F58" s="41"/>
      <c r="G58" s="41"/>
      <c r="H58" s="41"/>
      <c r="I58" s="41"/>
      <c r="J58" s="41"/>
    </row>
    <row r="59" spans="2:10" ht="12.75">
      <c r="B59" s="41"/>
      <c r="C59" s="41"/>
      <c r="D59" s="41"/>
      <c r="E59" s="41"/>
      <c r="F59" s="41"/>
      <c r="G59" s="41"/>
      <c r="H59" s="41"/>
      <c r="I59" s="41"/>
      <c r="J59" s="41"/>
    </row>
    <row r="60" spans="2:10" ht="12.75">
      <c r="B60" s="41"/>
      <c r="C60" s="41"/>
      <c r="D60" s="41"/>
      <c r="E60" s="41"/>
      <c r="F60" s="41"/>
      <c r="G60" s="41"/>
      <c r="H60" s="41"/>
      <c r="I60" s="41"/>
      <c r="J60" s="41"/>
    </row>
    <row r="61" spans="2:10" ht="12.75">
      <c r="B61" s="41"/>
      <c r="C61" s="41"/>
      <c r="D61" s="41"/>
      <c r="E61" s="41"/>
      <c r="F61" s="41"/>
      <c r="G61" s="41"/>
      <c r="H61" s="41"/>
      <c r="I61" s="41"/>
      <c r="J61" s="41"/>
    </row>
    <row r="62" spans="2:10" ht="12.75">
      <c r="B62" s="41"/>
      <c r="C62" s="41"/>
      <c r="D62" s="41"/>
      <c r="E62" s="41"/>
      <c r="F62" s="41"/>
      <c r="G62" s="41"/>
      <c r="H62" s="41"/>
      <c r="I62" s="41"/>
      <c r="J62" s="41"/>
    </row>
    <row r="63" spans="2:10" ht="12.75">
      <c r="B63" s="41"/>
      <c r="C63" s="41"/>
      <c r="D63" s="41"/>
      <c r="E63" s="41"/>
      <c r="F63" s="41"/>
      <c r="G63" s="41"/>
      <c r="H63" s="41"/>
      <c r="I63" s="41"/>
      <c r="J63" s="41"/>
    </row>
    <row r="64" spans="2:10" ht="12.75">
      <c r="B64" s="41"/>
      <c r="C64" s="41"/>
      <c r="D64" s="41"/>
      <c r="E64" s="41"/>
      <c r="F64" s="41"/>
      <c r="G64" s="41"/>
      <c r="H64" s="41"/>
      <c r="I64" s="41"/>
      <c r="J64" s="41"/>
    </row>
    <row r="65" spans="2:10" ht="12.75">
      <c r="B65" s="41"/>
      <c r="C65" s="41"/>
      <c r="D65" s="41"/>
      <c r="E65" s="41"/>
      <c r="F65" s="41"/>
      <c r="G65" s="41"/>
      <c r="H65" s="41"/>
      <c r="I65" s="41"/>
      <c r="J65" s="41"/>
    </row>
    <row r="66" spans="2:10" ht="12.75">
      <c r="B66" s="41"/>
      <c r="C66" s="41"/>
      <c r="D66" s="41"/>
      <c r="E66" s="41"/>
      <c r="F66" s="41"/>
      <c r="G66" s="41"/>
      <c r="H66" s="41"/>
      <c r="I66" s="41"/>
      <c r="J66" s="41"/>
    </row>
    <row r="67" spans="2:10" ht="12.75">
      <c r="B67" s="41"/>
      <c r="C67" s="41"/>
      <c r="D67" s="41"/>
      <c r="E67" s="41"/>
      <c r="F67" s="41"/>
      <c r="G67" s="41"/>
      <c r="H67" s="41"/>
      <c r="I67" s="41"/>
      <c r="J67" s="41"/>
    </row>
    <row r="68" spans="2:10" ht="12.75">
      <c r="B68" s="41"/>
      <c r="C68" s="41"/>
      <c r="D68" s="41"/>
      <c r="E68" s="41"/>
      <c r="F68" s="41"/>
      <c r="G68" s="41"/>
      <c r="H68" s="41"/>
      <c r="I68" s="41"/>
      <c r="J68" s="41"/>
    </row>
    <row r="69" spans="2:10" ht="12.75">
      <c r="B69" s="41"/>
      <c r="C69" s="41"/>
      <c r="D69" s="41"/>
      <c r="E69" s="41"/>
      <c r="F69" s="41"/>
      <c r="G69" s="41"/>
      <c r="H69" s="41"/>
      <c r="I69" s="41"/>
      <c r="J69" s="41"/>
    </row>
    <row r="70" spans="2:10" ht="12.75">
      <c r="B70" s="41"/>
      <c r="C70" s="41"/>
      <c r="D70" s="41"/>
      <c r="E70" s="41"/>
      <c r="F70" s="41"/>
      <c r="G70" s="41"/>
      <c r="H70" s="41"/>
      <c r="I70" s="41"/>
      <c r="J70" s="41"/>
    </row>
    <row r="71" spans="2:10" ht="12.75">
      <c r="B71" s="41"/>
      <c r="C71" s="41"/>
      <c r="D71" s="41"/>
      <c r="E71" s="41"/>
      <c r="F71" s="41"/>
      <c r="G71" s="41"/>
      <c r="H71" s="41"/>
      <c r="I71" s="41"/>
      <c r="J71" s="41"/>
    </row>
    <row r="72" spans="2:10" ht="12.75">
      <c r="B72" s="41"/>
      <c r="C72" s="41"/>
      <c r="D72" s="41"/>
      <c r="E72" s="41"/>
      <c r="F72" s="41"/>
      <c r="G72" s="41"/>
      <c r="H72" s="41"/>
      <c r="I72" s="41"/>
      <c r="J72" s="41"/>
    </row>
    <row r="73" spans="2:10" ht="12.75">
      <c r="B73" s="41"/>
      <c r="C73" s="41"/>
      <c r="D73" s="41"/>
      <c r="E73" s="41"/>
      <c r="F73" s="41"/>
      <c r="G73" s="41"/>
      <c r="H73" s="41"/>
      <c r="I73" s="41"/>
      <c r="J73" s="41"/>
    </row>
  </sheetData>
  <mergeCells count="12">
    <mergeCell ref="B23:J23"/>
    <mergeCell ref="B10:J10"/>
    <mergeCell ref="A25:A35"/>
    <mergeCell ref="D8:J8"/>
    <mergeCell ref="E1:J1"/>
    <mergeCell ref="E2:J2"/>
    <mergeCell ref="E3:J3"/>
    <mergeCell ref="A8:A9"/>
    <mergeCell ref="B7:J7"/>
    <mergeCell ref="C8:C9"/>
    <mergeCell ref="B8:B9"/>
    <mergeCell ref="F5:G5"/>
  </mergeCells>
  <printOptions/>
  <pageMargins left="0" right="0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2017-11-16T07:02:47Z</cp:lastPrinted>
  <dcterms:created xsi:type="dcterms:W3CDTF">2016-02-03T05:11:18Z</dcterms:created>
  <dcterms:modified xsi:type="dcterms:W3CDTF">2017-11-20T10:51:31Z</dcterms:modified>
  <cp:category/>
  <cp:version/>
  <cp:contentType/>
  <cp:contentStatus/>
</cp:coreProperties>
</file>