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<sst xmlns="http://schemas.openxmlformats.org/spreadsheetml/2006/main" count="100" uniqueCount="60">
  <si>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от 15.03.2016г           №182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</si>
  <si>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</si>
  <si>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</si>
  <si>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</si>
  <si>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</si>
  <si>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</si>
  <si>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</si>
  <si>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</si>
  <si>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</si>
  <si>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</si>
  <si>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</si>
  <si>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ТЕПЛОСНАБЖЕНИЕ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</si>
  <si>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</si>
  <si>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</si>
  <si>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</si>
  <si>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от ТК5 по ул.Садовая, 7 до ТК7 ул.Садовая д.11</t>
  </si>
  <si>
    <t>Замена теплосети по ул.Заводская 13 до ул.Заводская, д.15</t>
  </si>
  <si>
    <t>Замена теплосети от котельной по ул.Заводская,д.2, ул.Кирова д.6,д.4, ул.Стадионная 1,3</t>
  </si>
  <si>
    <t>Замена теплосети ул.Московская 39-41</t>
  </si>
  <si>
    <t>Реконструкция котельной по ул.Подольских Курсантов (Швейная фабрика)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</si>
  <si>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</si>
  <si>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</si>
  <si>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</si>
  <si>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</si>
  <si>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</si>
  <si>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</si>
  <si>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</si>
  <si>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</si>
  <si>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</si>
  <si>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>ЭФФЕКТИВНОСТИ В МУНИЦИПАЛЬНОМ ОБРАЗОВАНИИ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</si>
  <si>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</si>
  <si>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</si>
  <si>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</si>
  <si>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</si>
  <si>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</si>
  <si>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>ЭЛЕКТРОСНАБЖЕНИЕ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</si>
  <si>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</si>
  <si>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</si>
  <si>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</si>
  <si>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</si>
  <si>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</si>
  <si>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</si>
  <si>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</si>
  <si>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</si>
  <si>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>Мероприятия, направленные на энергосбережение и повышение эффективности в Калужской области (строительство котельной Маклино)</t>
  </si>
  <si>
    <t>Всего по программе:</t>
  </si>
  <si>
    <t>Установка стационарного наружного электрического освещения  по ул.Коммунистической от  дома№60 до пересечения ул.Садовой</t>
  </si>
  <si>
    <t>Замена ВЛ-10 кВ на КЛ-10 кВ по территории детского сада №3 «Ёлочка» в МО ГП «Город Малоярославец»</t>
  </si>
  <si>
    <t xml:space="preserve">Монтаж КТП ул.Чапаева </t>
  </si>
  <si>
    <t>Приложение №1</t>
  </si>
  <si>
    <t xml:space="preserve">                                          </t>
  </si>
  <si>
    <t>Ремонт линии наружного освещения ул. Румынская и Восточный тупик от ТП93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</si>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</sst>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/>
    </xf>
    <xf numFmtId="0" fontId="10" fillId="0" borderId="4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C1">
      <selection activeCell="B8" sqref="B8:K8"/>
    </sheetView>
  </sheetViews>
  <sheetFormatPr defaultColWidth="9.00390625" defaultRowHeight="12.75"/>
  <cols>
    <col min="1" max="1" width="3.625" style="0" customWidth="1"/>
    <col min="2" max="2" width="56.25390625" style="0" customWidth="1"/>
    <col min="3" max="3" width="10.75390625" style="0" customWidth="1"/>
  </cols>
  <sheetData>
    <row r="1" spans="8:11" ht="12.75">
      <c r="H1" s="49" t="s">
        <v>49</v>
      </c>
      <c r="I1" s="49"/>
      <c r="J1" s="49"/>
      <c r="K1" s="49"/>
    </row>
    <row r="2" spans="8:11" ht="12.75">
      <c r="H2" s="49" t="s">
        <v>42</v>
      </c>
      <c r="I2" s="49"/>
      <c r="J2" s="49"/>
      <c r="K2" s="49"/>
    </row>
    <row r="3" spans="8:11" ht="12.75">
      <c r="H3" s="49" t="s">
        <v>43</v>
      </c>
      <c r="I3" s="49"/>
      <c r="J3" s="49"/>
      <c r="K3" s="49"/>
    </row>
    <row r="4" spans="8:11" ht="12.75">
      <c r="H4" s="49" t="s">
        <v>0</v>
      </c>
      <c r="I4" s="49"/>
      <c r="J4" s="49"/>
      <c r="K4" s="49"/>
    </row>
    <row r="5" ht="12.75" hidden="1"/>
    <row r="6" spans="2:11" ht="17.25" customHeight="1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</row>
    <row r="7" spans="2:11" ht="12.75">
      <c r="B7" s="50" t="s">
        <v>28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>
      <c r="B8" s="50" t="s">
        <v>29</v>
      </c>
      <c r="C8" s="50"/>
      <c r="D8" s="50"/>
      <c r="E8" s="50"/>
      <c r="F8" s="50"/>
      <c r="G8" s="50"/>
      <c r="H8" s="50"/>
      <c r="I8" s="50"/>
      <c r="J8" s="50"/>
      <c r="K8" s="50"/>
    </row>
    <row r="9" spans="2:11" ht="12.75">
      <c r="B9" s="50" t="s">
        <v>55</v>
      </c>
      <c r="C9" s="50"/>
      <c r="D9" s="50"/>
      <c r="E9" s="50"/>
      <c r="F9" s="50"/>
      <c r="G9" s="50"/>
      <c r="H9" s="50"/>
      <c r="I9" s="50"/>
      <c r="J9" s="50"/>
      <c r="K9" s="50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5"/>
      <c r="D12" s="5"/>
      <c r="E12" s="5"/>
      <c r="F12" s="5"/>
      <c r="G12" t="s">
        <v>50</v>
      </c>
    </row>
    <row r="13" spans="2:11" ht="15.75">
      <c r="B13" s="48" t="s">
        <v>35</v>
      </c>
      <c r="C13" s="48"/>
      <c r="D13" s="48"/>
      <c r="E13" s="48"/>
      <c r="F13" s="48"/>
      <c r="G13" s="48"/>
      <c r="H13" s="48"/>
      <c r="I13" s="48"/>
      <c r="J13" s="48"/>
      <c r="K13" s="48"/>
    </row>
    <row r="14" ht="12.75" hidden="1"/>
    <row r="15" spans="1:11" ht="38.25">
      <c r="A15" s="1"/>
      <c r="B15" s="8" t="s">
        <v>1</v>
      </c>
      <c r="C15" s="45" t="s">
        <v>58</v>
      </c>
      <c r="D15" s="8">
        <v>2014</v>
      </c>
      <c r="E15" s="8">
        <v>2015</v>
      </c>
      <c r="F15" s="8">
        <v>2016</v>
      </c>
      <c r="G15" s="8">
        <v>2017</v>
      </c>
      <c r="H15" s="8">
        <v>2018</v>
      </c>
      <c r="I15" s="8">
        <v>2019</v>
      </c>
      <c r="J15" s="8">
        <v>2020</v>
      </c>
      <c r="K15" s="8" t="s">
        <v>3</v>
      </c>
    </row>
    <row r="16" spans="1:11" ht="29.25" customHeight="1">
      <c r="A16" s="3">
        <v>1</v>
      </c>
      <c r="B16" s="14" t="s">
        <v>4</v>
      </c>
      <c r="C16" s="39" t="s">
        <v>54</v>
      </c>
      <c r="D16" s="15"/>
      <c r="E16" s="15"/>
      <c r="F16" s="15"/>
      <c r="G16" s="15">
        <v>2000</v>
      </c>
      <c r="H16" s="15">
        <v>2000</v>
      </c>
      <c r="I16" s="15">
        <v>2000</v>
      </c>
      <c r="J16" s="15"/>
      <c r="K16" s="15">
        <f>D16+E16+F16+G16+H16+I16+J16</f>
        <v>6000</v>
      </c>
    </row>
    <row r="17" spans="1:11" ht="29.25" customHeight="1">
      <c r="A17" s="3">
        <v>2</v>
      </c>
      <c r="B17" s="14" t="s">
        <v>5</v>
      </c>
      <c r="C17" s="39" t="s">
        <v>54</v>
      </c>
      <c r="D17" s="15"/>
      <c r="E17" s="15"/>
      <c r="F17" s="15"/>
      <c r="G17" s="15"/>
      <c r="H17" s="15">
        <v>3000</v>
      </c>
      <c r="I17" s="15"/>
      <c r="J17" s="15"/>
      <c r="K17" s="15">
        <f aca="true" t="shared" si="0" ref="K17:K26">D17+E17+F17+G17+H17+I17+J17</f>
        <v>3000</v>
      </c>
    </row>
    <row r="18" spans="1:11" ht="45" customHeight="1">
      <c r="A18" s="3">
        <v>3</v>
      </c>
      <c r="B18" s="14" t="s">
        <v>6</v>
      </c>
      <c r="C18" s="39" t="s">
        <v>54</v>
      </c>
      <c r="D18" s="15"/>
      <c r="E18" s="15"/>
      <c r="F18" s="15"/>
      <c r="G18" s="15"/>
      <c r="H18" s="15">
        <v>1500</v>
      </c>
      <c r="I18" s="15"/>
      <c r="J18" s="15"/>
      <c r="K18" s="15">
        <f t="shared" si="0"/>
        <v>1500</v>
      </c>
    </row>
    <row r="19" spans="1:11" ht="42" customHeight="1">
      <c r="A19" s="3">
        <v>4</v>
      </c>
      <c r="B19" s="14" t="s">
        <v>7</v>
      </c>
      <c r="C19" s="39" t="s">
        <v>54</v>
      </c>
      <c r="D19" s="15"/>
      <c r="E19" s="15"/>
      <c r="F19" s="15"/>
      <c r="G19" s="15"/>
      <c r="H19" s="15"/>
      <c r="I19" s="15">
        <v>800</v>
      </c>
      <c r="J19" s="15"/>
      <c r="K19" s="15">
        <f t="shared" si="0"/>
        <v>800</v>
      </c>
    </row>
    <row r="20" spans="1:11" ht="24.75" customHeight="1">
      <c r="A20" s="3">
        <v>5</v>
      </c>
      <c r="B20" s="14" t="s">
        <v>8</v>
      </c>
      <c r="C20" s="39" t="s">
        <v>54</v>
      </c>
      <c r="D20" s="15"/>
      <c r="E20" s="15"/>
      <c r="F20" s="15"/>
      <c r="G20" s="15"/>
      <c r="H20" s="15"/>
      <c r="I20" s="15">
        <v>2000</v>
      </c>
      <c r="J20" s="15"/>
      <c r="K20" s="15">
        <f t="shared" si="0"/>
        <v>2000</v>
      </c>
    </row>
    <row r="21" spans="1:11" ht="30.75" customHeight="1">
      <c r="A21" s="3">
        <v>6</v>
      </c>
      <c r="B21" s="14" t="s">
        <v>9</v>
      </c>
      <c r="C21" s="39" t="s">
        <v>54</v>
      </c>
      <c r="D21" s="15"/>
      <c r="E21" s="15"/>
      <c r="F21" s="15"/>
      <c r="G21" s="15"/>
      <c r="H21" s="15"/>
      <c r="I21" s="15"/>
      <c r="J21" s="15">
        <v>2500</v>
      </c>
      <c r="K21" s="15">
        <f t="shared" si="0"/>
        <v>2500</v>
      </c>
    </row>
    <row r="22" spans="1:11" ht="25.5" customHeight="1">
      <c r="A22" s="3">
        <v>7</v>
      </c>
      <c r="B22" s="14" t="s">
        <v>10</v>
      </c>
      <c r="C22" s="39" t="s">
        <v>54</v>
      </c>
      <c r="D22" s="15"/>
      <c r="E22" s="15"/>
      <c r="F22" s="15"/>
      <c r="G22" s="15">
        <v>2000</v>
      </c>
      <c r="H22" s="15"/>
      <c r="I22" s="15"/>
      <c r="J22" s="15">
        <v>1000</v>
      </c>
      <c r="K22" s="15">
        <f t="shared" si="0"/>
        <v>3000</v>
      </c>
    </row>
    <row r="23" spans="1:11" ht="42.75" customHeight="1">
      <c r="A23" s="3">
        <v>8</v>
      </c>
      <c r="B23" s="14" t="s">
        <v>46</v>
      </c>
      <c r="C23" s="39" t="s">
        <v>54</v>
      </c>
      <c r="D23" s="16"/>
      <c r="E23" s="16"/>
      <c r="F23" s="16">
        <v>600</v>
      </c>
      <c r="G23" s="16"/>
      <c r="H23" s="16"/>
      <c r="I23" s="16"/>
      <c r="J23" s="16"/>
      <c r="K23" s="16">
        <f t="shared" si="0"/>
        <v>600</v>
      </c>
    </row>
    <row r="24" spans="1:11" ht="30">
      <c r="A24" s="3" t="s">
        <v>31</v>
      </c>
      <c r="B24" s="17" t="s">
        <v>47</v>
      </c>
      <c r="C24" s="39" t="s">
        <v>54</v>
      </c>
      <c r="D24" s="16"/>
      <c r="E24" s="16"/>
      <c r="F24" s="16">
        <v>680</v>
      </c>
      <c r="G24" s="16"/>
      <c r="H24" s="16"/>
      <c r="I24" s="16"/>
      <c r="J24" s="16"/>
      <c r="K24" s="16">
        <f t="shared" si="0"/>
        <v>680</v>
      </c>
    </row>
    <row r="25" spans="1:11" ht="25.5">
      <c r="A25" s="3" t="s">
        <v>34</v>
      </c>
      <c r="B25" s="17" t="s">
        <v>48</v>
      </c>
      <c r="C25" s="39" t="s">
        <v>54</v>
      </c>
      <c r="D25" s="16"/>
      <c r="E25" s="16"/>
      <c r="F25" s="16">
        <v>70</v>
      </c>
      <c r="G25" s="16"/>
      <c r="H25" s="16"/>
      <c r="I25" s="16"/>
      <c r="J25" s="16"/>
      <c r="K25" s="16">
        <f t="shared" si="0"/>
        <v>70</v>
      </c>
    </row>
    <row r="26" spans="1:11" ht="30">
      <c r="A26" s="3" t="s">
        <v>41</v>
      </c>
      <c r="B26" s="14" t="s">
        <v>51</v>
      </c>
      <c r="C26" s="39" t="s">
        <v>54</v>
      </c>
      <c r="D26" s="16"/>
      <c r="E26" s="16"/>
      <c r="F26" s="16">
        <v>370</v>
      </c>
      <c r="G26" s="16"/>
      <c r="H26" s="16"/>
      <c r="I26" s="16"/>
      <c r="J26" s="16"/>
      <c r="K26" s="16">
        <f t="shared" si="0"/>
        <v>370</v>
      </c>
    </row>
    <row r="27" spans="1:12" ht="24" customHeight="1">
      <c r="A27" s="7"/>
      <c r="B27" s="18" t="s">
        <v>56</v>
      </c>
      <c r="C27" s="39" t="s">
        <v>54</v>
      </c>
      <c r="D27" s="19">
        <f>D16+D17+D18+D19+D20+D21+D22</f>
        <v>0</v>
      </c>
      <c r="E27" s="19">
        <f>E16+E17+E18+E19+E20+E21+E22</f>
        <v>0</v>
      </c>
      <c r="F27" s="19">
        <f>F16+F17+F18+F19+F20+F21+F22+F23+F24+F25+F26</f>
        <v>1720</v>
      </c>
      <c r="G27" s="19">
        <f>G16+G17+G18+G19+G20+G21+G22+G23+G24+G25</f>
        <v>4000</v>
      </c>
      <c r="H27" s="19">
        <f>H16+H17+H18+H19+H20+H21+H22+H23+H24+H25</f>
        <v>6500</v>
      </c>
      <c r="I27" s="19">
        <f>I16+I17+I18+I19+I20+I21+I22+I23+I24+I25</f>
        <v>4800</v>
      </c>
      <c r="J27" s="19">
        <f>J16+J17+J18+J19+J20+J21+J22+J23+J24+J25</f>
        <v>3500</v>
      </c>
      <c r="K27" s="19">
        <f>J27+I27+H27+G27+F27+E27+D27</f>
        <v>20520</v>
      </c>
      <c r="L27" s="4"/>
    </row>
    <row r="28" spans="2:11" ht="15">
      <c r="B28" s="20"/>
      <c r="C28" s="21"/>
      <c r="D28" s="22"/>
      <c r="E28" s="22"/>
      <c r="F28" s="22"/>
      <c r="G28" s="22"/>
      <c r="H28" s="22"/>
      <c r="I28" s="22"/>
      <c r="J28" s="22"/>
      <c r="K28" s="22"/>
    </row>
    <row r="29" spans="2:11" ht="12.75" customHeight="1">
      <c r="B29" s="52" t="s">
        <v>11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38.25">
      <c r="A30" s="1"/>
      <c r="B30" s="47" t="s">
        <v>57</v>
      </c>
      <c r="C30" s="46" t="s">
        <v>58</v>
      </c>
      <c r="D30" s="19">
        <v>2014</v>
      </c>
      <c r="E30" s="19">
        <v>2015</v>
      </c>
      <c r="F30" s="19">
        <v>2016</v>
      </c>
      <c r="G30" s="19">
        <v>2017</v>
      </c>
      <c r="H30" s="19">
        <v>2018</v>
      </c>
      <c r="I30" s="19">
        <v>2019</v>
      </c>
      <c r="J30" s="19">
        <v>2020</v>
      </c>
      <c r="K30" s="19" t="s">
        <v>3</v>
      </c>
    </row>
    <row r="31" spans="1:11" ht="30">
      <c r="A31" s="3">
        <v>1</v>
      </c>
      <c r="B31" s="14" t="s">
        <v>59</v>
      </c>
      <c r="C31" s="39" t="s">
        <v>54</v>
      </c>
      <c r="D31" s="16">
        <v>4588</v>
      </c>
      <c r="E31" s="16"/>
      <c r="F31" s="16">
        <v>1600</v>
      </c>
      <c r="G31" s="16"/>
      <c r="H31" s="16"/>
      <c r="I31" s="16"/>
      <c r="J31" s="16"/>
      <c r="K31" s="16">
        <f>SUM(D31:J31)</f>
        <v>6188</v>
      </c>
    </row>
    <row r="32" spans="1:11" ht="24" customHeight="1">
      <c r="A32" s="6">
        <v>2</v>
      </c>
      <c r="B32" s="24" t="s">
        <v>12</v>
      </c>
      <c r="C32" s="39" t="s">
        <v>54</v>
      </c>
      <c r="D32" s="16"/>
      <c r="E32" s="16"/>
      <c r="F32" s="16"/>
      <c r="G32" s="16">
        <v>300</v>
      </c>
      <c r="H32" s="16"/>
      <c r="I32" s="16"/>
      <c r="J32" s="16"/>
      <c r="K32" s="16">
        <f aca="true" t="shared" si="1" ref="K32:K61">SUM(D32:J32)</f>
        <v>300</v>
      </c>
    </row>
    <row r="33" spans="1:11" ht="30">
      <c r="A33" s="51">
        <v>3</v>
      </c>
      <c r="B33" s="25" t="s">
        <v>33</v>
      </c>
      <c r="C33" s="39" t="s">
        <v>54</v>
      </c>
      <c r="D33" s="16">
        <v>10505</v>
      </c>
      <c r="E33" s="16">
        <v>13600</v>
      </c>
      <c r="F33" s="16">
        <v>9434</v>
      </c>
      <c r="G33" s="16"/>
      <c r="H33" s="16"/>
      <c r="I33" s="16"/>
      <c r="J33" s="16"/>
      <c r="K33" s="16">
        <f t="shared" si="1"/>
        <v>33539</v>
      </c>
    </row>
    <row r="34" spans="1:11" ht="46.5" customHeight="1">
      <c r="A34" s="51"/>
      <c r="B34" s="25" t="s">
        <v>44</v>
      </c>
      <c r="C34" s="40" t="s">
        <v>24</v>
      </c>
      <c r="D34" s="15"/>
      <c r="E34" s="16">
        <v>20007</v>
      </c>
      <c r="F34" s="15"/>
      <c r="G34" s="15"/>
      <c r="H34" s="15"/>
      <c r="I34" s="15"/>
      <c r="J34" s="15"/>
      <c r="K34" s="16">
        <f t="shared" si="1"/>
        <v>20007</v>
      </c>
    </row>
    <row r="35" spans="1:11" ht="33.75" customHeight="1">
      <c r="A35" s="7">
        <v>4</v>
      </c>
      <c r="B35" s="26" t="s">
        <v>52</v>
      </c>
      <c r="C35" s="39" t="s">
        <v>54</v>
      </c>
      <c r="D35" s="15"/>
      <c r="E35" s="16"/>
      <c r="F35" s="15">
        <v>360</v>
      </c>
      <c r="G35" s="15"/>
      <c r="H35" s="15"/>
      <c r="I35" s="15"/>
      <c r="J35" s="15"/>
      <c r="K35" s="16">
        <f t="shared" si="1"/>
        <v>360</v>
      </c>
    </row>
    <row r="36" spans="1:11" ht="30">
      <c r="A36" s="3">
        <v>5</v>
      </c>
      <c r="B36" s="14" t="s">
        <v>13</v>
      </c>
      <c r="C36" s="39" t="s">
        <v>54</v>
      </c>
      <c r="D36" s="15"/>
      <c r="E36" s="16"/>
      <c r="F36" s="15"/>
      <c r="G36" s="15"/>
      <c r="H36" s="15">
        <v>2849</v>
      </c>
      <c r="I36" s="15"/>
      <c r="J36" s="15"/>
      <c r="K36" s="16">
        <f t="shared" si="1"/>
        <v>2849</v>
      </c>
    </row>
    <row r="37" spans="1:11" ht="30">
      <c r="A37" s="3">
        <v>6</v>
      </c>
      <c r="B37" s="14" t="s">
        <v>14</v>
      </c>
      <c r="C37" s="39" t="s">
        <v>54</v>
      </c>
      <c r="D37" s="15"/>
      <c r="E37" s="16"/>
      <c r="F37" s="15"/>
      <c r="G37" s="15">
        <v>1838</v>
      </c>
      <c r="H37" s="15"/>
      <c r="I37" s="15"/>
      <c r="J37" s="15"/>
      <c r="K37" s="16">
        <f t="shared" si="1"/>
        <v>1838</v>
      </c>
    </row>
    <row r="38" spans="1:11" ht="30">
      <c r="A38" s="3">
        <v>7</v>
      </c>
      <c r="B38" s="14" t="s">
        <v>15</v>
      </c>
      <c r="C38" s="39" t="s">
        <v>54</v>
      </c>
      <c r="D38" s="15"/>
      <c r="E38" s="16"/>
      <c r="F38" s="15"/>
      <c r="G38" s="15"/>
      <c r="H38" s="15"/>
      <c r="I38" s="15">
        <v>3888</v>
      </c>
      <c r="J38" s="15"/>
      <c r="K38" s="16">
        <f t="shared" si="1"/>
        <v>3888</v>
      </c>
    </row>
    <row r="39" spans="1:11" ht="25.5">
      <c r="A39" s="3">
        <v>8</v>
      </c>
      <c r="B39" s="14" t="s">
        <v>16</v>
      </c>
      <c r="C39" s="39" t="s">
        <v>54</v>
      </c>
      <c r="D39" s="15"/>
      <c r="E39" s="16"/>
      <c r="F39" s="15"/>
      <c r="G39" s="15"/>
      <c r="H39" s="15"/>
      <c r="I39" s="15"/>
      <c r="J39" s="15">
        <v>2281</v>
      </c>
      <c r="K39" s="16">
        <f t="shared" si="1"/>
        <v>2281</v>
      </c>
    </row>
    <row r="40" spans="1:11" ht="30">
      <c r="A40" s="3">
        <v>9</v>
      </c>
      <c r="B40" s="14" t="s">
        <v>17</v>
      </c>
      <c r="C40" s="39" t="s">
        <v>54</v>
      </c>
      <c r="D40" s="15"/>
      <c r="E40" s="16"/>
      <c r="F40" s="15"/>
      <c r="G40" s="15"/>
      <c r="H40" s="15">
        <v>1752</v>
      </c>
      <c r="I40" s="15"/>
      <c r="J40" s="15"/>
      <c r="K40" s="16">
        <f t="shared" si="1"/>
        <v>1752</v>
      </c>
    </row>
    <row r="41" spans="1:11" ht="23.25" customHeight="1">
      <c r="A41" s="3">
        <v>10</v>
      </c>
      <c r="B41" s="14" t="s">
        <v>18</v>
      </c>
      <c r="C41" s="39" t="s">
        <v>54</v>
      </c>
      <c r="D41" s="15"/>
      <c r="E41" s="16"/>
      <c r="F41" s="15"/>
      <c r="G41" s="15">
        <v>2656</v>
      </c>
      <c r="H41" s="15"/>
      <c r="I41" s="15"/>
      <c r="J41" s="15"/>
      <c r="K41" s="16">
        <f t="shared" si="1"/>
        <v>2656</v>
      </c>
    </row>
    <row r="42" spans="1:11" ht="29.25" customHeight="1">
      <c r="A42" s="3">
        <v>11</v>
      </c>
      <c r="B42" s="14" t="s">
        <v>19</v>
      </c>
      <c r="C42" s="39" t="s">
        <v>54</v>
      </c>
      <c r="D42" s="15"/>
      <c r="E42" s="16"/>
      <c r="F42" s="15"/>
      <c r="G42" s="15"/>
      <c r="H42" s="15">
        <v>4000</v>
      </c>
      <c r="I42" s="15"/>
      <c r="J42" s="15"/>
      <c r="K42" s="16">
        <f t="shared" si="1"/>
        <v>4000</v>
      </c>
    </row>
    <row r="43" spans="1:11" ht="30">
      <c r="A43" s="3">
        <v>12</v>
      </c>
      <c r="B43" s="14" t="s">
        <v>53</v>
      </c>
      <c r="C43" s="39" t="s">
        <v>54</v>
      </c>
      <c r="D43" s="15"/>
      <c r="E43" s="16"/>
      <c r="F43" s="15"/>
      <c r="G43" s="15">
        <v>4000</v>
      </c>
      <c r="H43" s="15">
        <v>1500</v>
      </c>
      <c r="I43" s="15"/>
      <c r="J43" s="15"/>
      <c r="K43" s="16">
        <f t="shared" si="1"/>
        <v>5500</v>
      </c>
    </row>
    <row r="44" spans="1:11" ht="24" customHeight="1">
      <c r="A44" s="3">
        <v>13</v>
      </c>
      <c r="B44" s="14" t="s">
        <v>20</v>
      </c>
      <c r="C44" s="39" t="s">
        <v>54</v>
      </c>
      <c r="D44" s="15"/>
      <c r="E44" s="16"/>
      <c r="F44" s="15"/>
      <c r="G44" s="15"/>
      <c r="H44" s="15"/>
      <c r="I44" s="15">
        <v>3000</v>
      </c>
      <c r="J44" s="15"/>
      <c r="K44" s="16">
        <f t="shared" si="1"/>
        <v>3000</v>
      </c>
    </row>
    <row r="45" spans="1:11" ht="30">
      <c r="A45" s="3">
        <v>14</v>
      </c>
      <c r="B45" s="14" t="s">
        <v>21</v>
      </c>
      <c r="C45" s="39" t="s">
        <v>54</v>
      </c>
      <c r="D45" s="15"/>
      <c r="E45" s="16"/>
      <c r="F45" s="15"/>
      <c r="G45" s="15"/>
      <c r="H45" s="15"/>
      <c r="I45" s="15">
        <v>1700</v>
      </c>
      <c r="J45" s="15"/>
      <c r="K45" s="16">
        <f t="shared" si="1"/>
        <v>1700</v>
      </c>
    </row>
    <row r="46" spans="1:11" ht="30">
      <c r="A46" s="3">
        <v>15</v>
      </c>
      <c r="B46" s="14" t="s">
        <v>22</v>
      </c>
      <c r="C46" s="39" t="s">
        <v>54</v>
      </c>
      <c r="D46" s="15"/>
      <c r="E46" s="16"/>
      <c r="F46" s="15"/>
      <c r="G46" s="15"/>
      <c r="H46" s="15"/>
      <c r="I46" s="15">
        <v>1500</v>
      </c>
      <c r="J46" s="15"/>
      <c r="K46" s="16">
        <f t="shared" si="1"/>
        <v>1500</v>
      </c>
    </row>
    <row r="47" spans="1:11" ht="24.75" customHeight="1">
      <c r="A47" s="3">
        <v>16</v>
      </c>
      <c r="B47" s="14" t="s">
        <v>23</v>
      </c>
      <c r="C47" s="39" t="s">
        <v>54</v>
      </c>
      <c r="D47" s="15"/>
      <c r="E47" s="16"/>
      <c r="F47" s="15"/>
      <c r="G47" s="15"/>
      <c r="H47" s="15"/>
      <c r="I47" s="15"/>
      <c r="J47" s="15">
        <v>6500</v>
      </c>
      <c r="K47" s="16">
        <f t="shared" si="1"/>
        <v>6500</v>
      </c>
    </row>
    <row r="48" spans="1:11" ht="27.75" customHeight="1">
      <c r="A48" s="3">
        <v>17</v>
      </c>
      <c r="B48" s="23" t="s">
        <v>32</v>
      </c>
      <c r="C48" s="39" t="s">
        <v>54</v>
      </c>
      <c r="D48" s="15"/>
      <c r="E48" s="16">
        <v>3121</v>
      </c>
      <c r="F48" s="15"/>
      <c r="G48" s="15"/>
      <c r="H48" s="15"/>
      <c r="I48" s="15"/>
      <c r="J48" s="15"/>
      <c r="K48" s="16">
        <f t="shared" si="1"/>
        <v>3121</v>
      </c>
    </row>
    <row r="49" spans="1:11" ht="30">
      <c r="A49" s="3">
        <v>18</v>
      </c>
      <c r="B49" s="14" t="s">
        <v>30</v>
      </c>
      <c r="C49" s="39" t="s">
        <v>54</v>
      </c>
      <c r="D49" s="15"/>
      <c r="E49" s="16">
        <v>5</v>
      </c>
      <c r="F49" s="15"/>
      <c r="G49" s="15"/>
      <c r="H49" s="15"/>
      <c r="I49" s="15"/>
      <c r="J49" s="15"/>
      <c r="K49" s="16">
        <f t="shared" si="1"/>
        <v>5</v>
      </c>
    </row>
    <row r="50" spans="1:11" ht="51.75" customHeight="1" hidden="1" thickBot="1">
      <c r="A50" s="12">
        <v>19</v>
      </c>
      <c r="B50" s="27" t="s">
        <v>36</v>
      </c>
      <c r="C50" s="41" t="s">
        <v>54</v>
      </c>
      <c r="D50" s="28"/>
      <c r="E50" s="29"/>
      <c r="F50" s="30">
        <v>360</v>
      </c>
      <c r="G50" s="28"/>
      <c r="H50" s="28"/>
      <c r="I50" s="28"/>
      <c r="J50" s="28"/>
      <c r="K50" s="29">
        <f t="shared" si="1"/>
        <v>360</v>
      </c>
    </row>
    <row r="51" spans="1:11" ht="30.75" customHeight="1">
      <c r="A51" s="13">
        <v>19</v>
      </c>
      <c r="B51" s="14" t="s">
        <v>37</v>
      </c>
      <c r="C51" s="39" t="s">
        <v>54</v>
      </c>
      <c r="D51" s="15"/>
      <c r="E51" s="16"/>
      <c r="F51" s="31">
        <v>200</v>
      </c>
      <c r="G51" s="15"/>
      <c r="H51" s="15"/>
      <c r="I51" s="15"/>
      <c r="J51" s="15"/>
      <c r="K51" s="16">
        <f t="shared" si="1"/>
        <v>200</v>
      </c>
    </row>
    <row r="52" spans="1:11" ht="12.75" customHeight="1" hidden="1">
      <c r="A52" s="13">
        <v>21</v>
      </c>
      <c r="B52" s="14"/>
      <c r="C52" s="39" t="s">
        <v>54</v>
      </c>
      <c r="D52" s="15"/>
      <c r="E52" s="16"/>
      <c r="F52" s="31"/>
      <c r="G52" s="15"/>
      <c r="H52" s="15"/>
      <c r="I52" s="15"/>
      <c r="J52" s="15"/>
      <c r="K52" s="16">
        <f t="shared" si="1"/>
        <v>0</v>
      </c>
    </row>
    <row r="53" spans="1:11" ht="44.25" customHeight="1">
      <c r="A53" s="13">
        <v>20</v>
      </c>
      <c r="B53" s="14" t="s">
        <v>38</v>
      </c>
      <c r="C53" s="39" t="s">
        <v>54</v>
      </c>
      <c r="D53" s="15"/>
      <c r="E53" s="16"/>
      <c r="F53" s="31">
        <v>400</v>
      </c>
      <c r="G53" s="15"/>
      <c r="H53" s="15"/>
      <c r="I53" s="15"/>
      <c r="J53" s="15"/>
      <c r="K53" s="16">
        <f t="shared" si="1"/>
        <v>400</v>
      </c>
    </row>
    <row r="54" spans="1:11" ht="27" customHeight="1">
      <c r="A54" s="13">
        <v>21</v>
      </c>
      <c r="B54" s="14" t="s">
        <v>39</v>
      </c>
      <c r="C54" s="39" t="s">
        <v>54</v>
      </c>
      <c r="D54" s="15"/>
      <c r="E54" s="16"/>
      <c r="F54" s="31">
        <v>700</v>
      </c>
      <c r="G54" s="15"/>
      <c r="H54" s="15"/>
      <c r="I54" s="15"/>
      <c r="J54" s="15"/>
      <c r="K54" s="16">
        <f t="shared" si="1"/>
        <v>700</v>
      </c>
    </row>
    <row r="55" spans="1:11" ht="29.25" customHeight="1">
      <c r="A55" s="13">
        <v>22</v>
      </c>
      <c r="B55" s="14" t="s">
        <v>40</v>
      </c>
      <c r="C55" s="39" t="s">
        <v>54</v>
      </c>
      <c r="D55" s="15"/>
      <c r="E55" s="16"/>
      <c r="F55" s="31">
        <v>300</v>
      </c>
      <c r="G55" s="15"/>
      <c r="H55" s="15"/>
      <c r="I55" s="15"/>
      <c r="J55" s="15"/>
      <c r="K55" s="16">
        <f t="shared" si="1"/>
        <v>300</v>
      </c>
    </row>
    <row r="56" spans="1:11" ht="15" hidden="1">
      <c r="A56" s="7"/>
      <c r="B56" s="32"/>
      <c r="C56" s="42"/>
      <c r="D56" s="33"/>
      <c r="E56" s="34"/>
      <c r="F56" s="33"/>
      <c r="G56" s="33"/>
      <c r="H56" s="33"/>
      <c r="I56" s="33"/>
      <c r="J56" s="33"/>
      <c r="K56" s="34">
        <f t="shared" si="1"/>
        <v>0</v>
      </c>
    </row>
    <row r="57" spans="1:11" ht="15" hidden="1">
      <c r="A57" s="3"/>
      <c r="B57" s="14"/>
      <c r="C57" s="39"/>
      <c r="D57" s="15"/>
      <c r="E57" s="16"/>
      <c r="F57" s="15"/>
      <c r="G57" s="15"/>
      <c r="H57" s="15"/>
      <c r="I57" s="15"/>
      <c r="J57" s="15"/>
      <c r="K57" s="16">
        <f t="shared" si="1"/>
        <v>0</v>
      </c>
    </row>
    <row r="58" spans="1:11" ht="15" hidden="1">
      <c r="A58" s="3"/>
      <c r="B58" s="14"/>
      <c r="C58" s="39"/>
      <c r="D58" s="15"/>
      <c r="E58" s="16"/>
      <c r="F58" s="15"/>
      <c r="G58" s="15"/>
      <c r="H58" s="15"/>
      <c r="I58" s="15"/>
      <c r="J58" s="15"/>
      <c r="K58" s="16">
        <f t="shared" si="1"/>
        <v>0</v>
      </c>
    </row>
    <row r="59" spans="1:11" ht="15" hidden="1">
      <c r="A59" s="3"/>
      <c r="B59" s="14"/>
      <c r="C59" s="39"/>
      <c r="D59" s="15"/>
      <c r="E59" s="16"/>
      <c r="F59" s="15"/>
      <c r="G59" s="15"/>
      <c r="H59" s="15"/>
      <c r="I59" s="15"/>
      <c r="J59" s="15"/>
      <c r="K59" s="16">
        <f t="shared" si="1"/>
        <v>0</v>
      </c>
    </row>
    <row r="60" spans="1:11" ht="33" customHeight="1" hidden="1">
      <c r="A60" s="3">
        <v>19</v>
      </c>
      <c r="B60" s="14"/>
      <c r="C60" s="39" t="s">
        <v>2</v>
      </c>
      <c r="D60" s="15"/>
      <c r="E60" s="16"/>
      <c r="F60" s="15">
        <v>3930</v>
      </c>
      <c r="G60" s="15"/>
      <c r="H60" s="15"/>
      <c r="I60" s="15"/>
      <c r="J60" s="15"/>
      <c r="K60" s="16">
        <f t="shared" si="1"/>
        <v>3930</v>
      </c>
    </row>
    <row r="61" spans="1:14" ht="14.25">
      <c r="A61" s="3"/>
      <c r="B61" s="35" t="s">
        <v>25</v>
      </c>
      <c r="C61" s="43"/>
      <c r="D61" s="16">
        <f>D62+D63</f>
        <v>15093</v>
      </c>
      <c r="E61" s="16">
        <f>E31+E32+E33+E34+E35+E36+E37+E38+E39+E40+E41+E42+E43+E44+E45+E46+E47+E48+E49</f>
        <v>36733</v>
      </c>
      <c r="F61" s="16">
        <f>F31+F32+F33+F34+F35+F36+F37+F38+F39+F40+F41+F42+F43+F44+F45+F46+F47+F48+F49+F51+F53+F54+F55</f>
        <v>12994</v>
      </c>
      <c r="G61" s="16">
        <f>G31+G32+G34+G35+G36+G37+G38+G39+G40+G41+G42+G43+G44+G45+G46+G47+G48</f>
        <v>8794</v>
      </c>
      <c r="H61" s="16">
        <f>H31+H32+H34+H35+H36+H37+H38+H39+H40+H41+H42+H43+H44+H45+H46+H47+H48</f>
        <v>10101</v>
      </c>
      <c r="I61" s="16">
        <f>I31+I32+I34+I35+I36+I37+I38+I39+I40+I41+I42+I43+I44+I45+I46+I47+I48</f>
        <v>10088</v>
      </c>
      <c r="J61" s="16">
        <f>J31+J32+J34+J35+J36+J37+J38+J39+J40+J41+J42+J43+J44+J45+J46+J47+J48</f>
        <v>8781</v>
      </c>
      <c r="K61" s="16">
        <f t="shared" si="1"/>
        <v>102584</v>
      </c>
      <c r="L61" s="10"/>
      <c r="M61" s="10"/>
      <c r="N61" s="10"/>
    </row>
    <row r="62" spans="1:14" ht="24.75" customHeight="1">
      <c r="A62" s="1"/>
      <c r="B62" s="14"/>
      <c r="C62" s="39" t="s">
        <v>54</v>
      </c>
      <c r="D62" s="16">
        <f>D31+D32+D33+D35+D36+D37+D38+D39+D40+D41+D42+D43+D44+D45+D46+D47+D48+D49+D51+D53+D54+D55</f>
        <v>15093</v>
      </c>
      <c r="E62" s="16">
        <f aca="true" t="shared" si="2" ref="E62:J62">E31+E32+E33+E35+E36+E37+E38+E39+E40+E41+E42+E43+E44+E45+E46+E47+E48+E49+E51+E53+E54+E55</f>
        <v>16726</v>
      </c>
      <c r="F62" s="16">
        <f t="shared" si="2"/>
        <v>12994</v>
      </c>
      <c r="G62" s="16">
        <f t="shared" si="2"/>
        <v>8794</v>
      </c>
      <c r="H62" s="16">
        <f t="shared" si="2"/>
        <v>10101</v>
      </c>
      <c r="I62" s="16">
        <f t="shared" si="2"/>
        <v>10088</v>
      </c>
      <c r="J62" s="16">
        <f t="shared" si="2"/>
        <v>8781</v>
      </c>
      <c r="K62" s="16">
        <f>SUM(K31,K32,K33,K35,K36,K37,K38,K39,K40,K41,K42,K43,K44,K45,K46,K47,K48,K49,K51,K53,K54,K55)</f>
        <v>82577</v>
      </c>
      <c r="L62" s="10"/>
      <c r="M62" s="10"/>
      <c r="N62" s="10"/>
    </row>
    <row r="63" spans="1:14" ht="27" customHeight="1">
      <c r="A63" s="1"/>
      <c r="B63" s="14"/>
      <c r="C63" s="44" t="s">
        <v>24</v>
      </c>
      <c r="D63" s="16"/>
      <c r="E63" s="16">
        <f>E34</f>
        <v>20007</v>
      </c>
      <c r="F63" s="16"/>
      <c r="G63" s="16"/>
      <c r="H63" s="16"/>
      <c r="I63" s="16"/>
      <c r="J63" s="16"/>
      <c r="K63" s="15">
        <f>D63+E63+F63+G63+H63+I63+J63</f>
        <v>20007</v>
      </c>
      <c r="L63" s="10"/>
      <c r="M63" s="10"/>
      <c r="N63" s="10"/>
    </row>
    <row r="64" spans="1:12" ht="15">
      <c r="A64" s="1"/>
      <c r="B64" s="36"/>
      <c r="C64" s="37"/>
      <c r="D64" s="19"/>
      <c r="E64" s="19"/>
      <c r="F64" s="19"/>
      <c r="G64" s="19"/>
      <c r="H64" s="19"/>
      <c r="I64" s="19"/>
      <c r="J64" s="19"/>
      <c r="K64" s="19"/>
      <c r="L64" s="4"/>
    </row>
    <row r="65" spans="1:14" ht="15">
      <c r="A65" s="1"/>
      <c r="B65" s="38" t="s">
        <v>45</v>
      </c>
      <c r="C65" s="38"/>
      <c r="D65" s="38">
        <f>D66+D67</f>
        <v>15093</v>
      </c>
      <c r="E65" s="38">
        <f aca="true" t="shared" si="3" ref="E65:K65">E66+E67</f>
        <v>36733</v>
      </c>
      <c r="F65" s="38">
        <f t="shared" si="3"/>
        <v>14714</v>
      </c>
      <c r="G65" s="38">
        <f t="shared" si="3"/>
        <v>12794</v>
      </c>
      <c r="H65" s="38">
        <f t="shared" si="3"/>
        <v>16601</v>
      </c>
      <c r="I65" s="38">
        <f t="shared" si="3"/>
        <v>14888</v>
      </c>
      <c r="J65" s="38">
        <f t="shared" si="3"/>
        <v>12281</v>
      </c>
      <c r="K65" s="38">
        <f t="shared" si="3"/>
        <v>123104</v>
      </c>
      <c r="L65" s="11"/>
      <c r="M65" s="11"/>
      <c r="N65" s="9"/>
    </row>
    <row r="66" spans="1:13" ht="18" customHeight="1">
      <c r="A66" s="1"/>
      <c r="B66" s="35" t="s">
        <v>26</v>
      </c>
      <c r="C66" s="38"/>
      <c r="D66" s="38">
        <f>D27+D62</f>
        <v>15093</v>
      </c>
      <c r="E66" s="38">
        <f aca="true" t="shared" si="4" ref="E66:K66">E27+E62</f>
        <v>16726</v>
      </c>
      <c r="F66" s="38">
        <f t="shared" si="4"/>
        <v>14714</v>
      </c>
      <c r="G66" s="38">
        <f t="shared" si="4"/>
        <v>12794</v>
      </c>
      <c r="H66" s="38">
        <f t="shared" si="4"/>
        <v>16601</v>
      </c>
      <c r="I66" s="38">
        <f t="shared" si="4"/>
        <v>14888</v>
      </c>
      <c r="J66" s="38">
        <f t="shared" si="4"/>
        <v>12281</v>
      </c>
      <c r="K66" s="38">
        <f t="shared" si="4"/>
        <v>103097</v>
      </c>
      <c r="L66" s="10"/>
      <c r="M66" s="10"/>
    </row>
    <row r="67" spans="1:13" ht="15" customHeight="1">
      <c r="A67" s="1"/>
      <c r="B67" s="35" t="s">
        <v>24</v>
      </c>
      <c r="C67" s="38"/>
      <c r="D67" s="38"/>
      <c r="E67" s="38">
        <f>E63</f>
        <v>20007</v>
      </c>
      <c r="F67" s="38">
        <f aca="true" t="shared" si="5" ref="F67:K67">F63</f>
        <v>0</v>
      </c>
      <c r="G67" s="38">
        <f t="shared" si="5"/>
        <v>0</v>
      </c>
      <c r="H67" s="38">
        <f t="shared" si="5"/>
        <v>0</v>
      </c>
      <c r="I67" s="38">
        <f t="shared" si="5"/>
        <v>0</v>
      </c>
      <c r="J67" s="38">
        <f t="shared" si="5"/>
        <v>0</v>
      </c>
      <c r="K67" s="38">
        <f t="shared" si="5"/>
        <v>20007</v>
      </c>
      <c r="L67" s="10"/>
      <c r="M67" s="10"/>
    </row>
  </sheetData>
  <mergeCells count="11">
    <mergeCell ref="B7:K7"/>
    <mergeCell ref="B8:K8"/>
    <mergeCell ref="B9:K9"/>
    <mergeCell ref="A33:A34"/>
    <mergeCell ref="B29:K29"/>
    <mergeCell ref="B13:K13"/>
    <mergeCell ref="B6:K6"/>
    <mergeCell ref="H1:K1"/>
    <mergeCell ref="H2:K2"/>
    <mergeCell ref="H3:K3"/>
    <mergeCell ref="H4:K4"/>
  </mergeCells>
  <printOptions/>
  <pageMargins left="0.6692913385826772" right="0.3937007874015748" top="0.1968503937007874" bottom="0.1968503937007874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2016-03-11T13:05:31Z</cp:lastPrinted>
  <dcterms:created xsi:type="dcterms:W3CDTF">2015-10-20T08:04:29Z</dcterms:created>
  <dcterms:modified xsi:type="dcterms:W3CDTF">2016-03-16T13:41:11Z</dcterms:modified>
  <cp:category/>
  <cp:version/>
  <cp:contentType/>
  <cp:contentStatus/>
</cp:coreProperties>
</file>