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<sst xmlns="http://schemas.openxmlformats.org/spreadsheetml/2006/main" count="68" uniqueCount="32">
  <si>
    <t>местный бюджет</t>
  </si>
  <si>
    <t>областной бюджет</t>
  </si>
  <si>
    <t>п/п</t>
  </si>
  <si>
    <t>1.</t>
  </si>
  <si>
    <t>2.</t>
  </si>
  <si>
    <t>3.</t>
  </si>
  <si>
    <t>4.</t>
  </si>
  <si>
    <t>1.1.</t>
  </si>
  <si>
    <t>1.2.</t>
  </si>
  <si>
    <t xml:space="preserve">Содержание автомобильных  дорог </t>
  </si>
  <si>
    <t>капитальный ремонт автомобильных дорог</t>
  </si>
  <si>
    <t xml:space="preserve"> Строительство и ремонт тротуаров на улицах города</t>
  </si>
  <si>
    <t xml:space="preserve"> Капитальный ремонт и ремонт автомобильных автодорог:</t>
  </si>
  <si>
    <t xml:space="preserve"> ремонт автомобильных дорог </t>
  </si>
  <si>
    <t>Обустройство автомобильных дорог в целях повышения безопасности дорожного движения</t>
  </si>
  <si>
    <t>1.3.</t>
  </si>
  <si>
    <t>местный бюжет</t>
  </si>
  <si>
    <t xml:space="preserve"> проектно-изыскательские работы инженерных сооружений  (дороги)                   местный бюджет</t>
  </si>
  <si>
    <t>Основное мероприятие   Развитие дорожного хозяйства</t>
  </si>
  <si>
    <t xml:space="preserve"> </t>
  </si>
  <si>
    <t>итого</t>
  </si>
  <si>
    <t xml:space="preserve">4. Объемы и источники финансирования  муниципальной программы </t>
  </si>
  <si>
    <t>Наименование программныех мероприятий</t>
  </si>
  <si>
    <t>источники финансирования</t>
  </si>
  <si>
    <t>ВСЕГО                                                                   по всем мероприятиям муниципальной программы</t>
  </si>
  <si>
    <t>Наименование программных мероприятий</t>
  </si>
  <si>
    <t>Приложение №3</t>
  </si>
  <si>
    <t xml:space="preserve">    МО ГП "Город Малоярославец"</t>
  </si>
  <si>
    <t xml:space="preserve">                 к постановлению администрации</t>
  </si>
  <si>
    <t>1.4</t>
  </si>
  <si>
    <t>диагностика автомобильных дорог в рамках реализации национального проета "БАД" на улично-дорожной сети</t>
  </si>
  <si>
    <t>от           02.04.2020                              №301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</si>
</sst>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0"/>
  </numFmts>
  <fonts count="43">
    <font>
      <sz val="10"/>
      <name val="Arial Cyr"/>
      <family val="0"/>
    </font>
    <font>
      <sz val="8"/>
      <name val="Arial Cyr"/>
      <family val="0"/>
    </font>
    <font>
      <b/>
      <u val="single"/>
      <sz val="11"/>
      <name val="Times New Roman"/>
      <family val="1"/>
    </font>
    <font>
      <sz val="11"/>
      <name val="Arial Cyr"/>
      <family val="0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16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right" vertical="top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vertical="justify" wrapText="1"/>
    </xf>
    <xf numFmtId="169" fontId="8" fillId="0" borderId="0" xfId="0" applyNumberFormat="1" applyFont="1" applyFill="1" applyBorder="1" applyAlignment="1">
      <alignment horizontal="center" vertical="top" wrapText="1"/>
    </xf>
    <xf numFmtId="169" fontId="0" fillId="0" borderId="0" xfId="0" applyNumberFormat="1" applyFill="1" applyAlignment="1">
      <alignment horizontal="center" vertical="center"/>
    </xf>
    <xf numFmtId="0" fontId="0" fillId="0" borderId="11" xfId="0" applyFill="1" applyBorder="1" applyAlignment="1">
      <alignment/>
    </xf>
    <xf numFmtId="169" fontId="1" fillId="0" borderId="0" xfId="0" applyNumberFormat="1" applyFont="1" applyFill="1" applyAlignment="1">
      <alignment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left" vertical="top" wrapText="1"/>
    </xf>
    <xf numFmtId="16" fontId="7" fillId="0" borderId="11" xfId="0" applyNumberFormat="1" applyFont="1" applyFill="1" applyBorder="1" applyAlignment="1">
      <alignment horizontal="center" vertical="top"/>
    </xf>
    <xf numFmtId="16" fontId="8" fillId="0" borderId="11" xfId="0" applyNumberFormat="1" applyFont="1" applyFill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/>
    </xf>
    <xf numFmtId="170" fontId="7" fillId="0" borderId="10" xfId="0" applyNumberFormat="1" applyFont="1" applyFill="1" applyBorder="1" applyAlignment="1">
      <alignment horizontal="center" vertical="center" wrapText="1"/>
    </xf>
    <xf numFmtId="170" fontId="8" fillId="0" borderId="10" xfId="0" applyNumberFormat="1" applyFont="1" applyFill="1" applyBorder="1" applyAlignment="1">
      <alignment horizontal="center" vertical="center" wrapText="1"/>
    </xf>
    <xf numFmtId="170" fontId="3" fillId="0" borderId="0" xfId="0" applyNumberFormat="1" applyFont="1" applyFill="1" applyAlignment="1">
      <alignment/>
    </xf>
    <xf numFmtId="170" fontId="0" fillId="0" borderId="0" xfId="0" applyNumberFormat="1" applyFont="1" applyFill="1" applyAlignment="1">
      <alignment/>
    </xf>
    <xf numFmtId="170" fontId="8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7" fillId="0" borderId="12" xfId="0" applyFont="1" applyFill="1" applyBorder="1" applyAlignment="1">
      <alignment vertical="top" wrapText="1"/>
    </xf>
    <xf numFmtId="170" fontId="7" fillId="0" borderId="12" xfId="0" applyNumberFormat="1" applyFont="1" applyFill="1" applyBorder="1" applyAlignment="1">
      <alignment horizontal="center" vertical="center" wrapText="1"/>
    </xf>
    <xf numFmtId="170" fontId="7" fillId="0" borderId="13" xfId="0" applyNumberFormat="1" applyFont="1" applyFill="1" applyBorder="1" applyAlignment="1">
      <alignment horizontal="center" vertical="center" wrapText="1"/>
    </xf>
    <xf numFmtId="170" fontId="8" fillId="0" borderId="14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top"/>
    </xf>
    <xf numFmtId="0" fontId="8" fillId="0" borderId="16" xfId="0" applyFont="1" applyFill="1" applyBorder="1" applyAlignment="1">
      <alignment vertical="top" wrapText="1"/>
    </xf>
    <xf numFmtId="0" fontId="8" fillId="0" borderId="16" xfId="0" applyFont="1" applyFill="1" applyBorder="1" applyAlignment="1">
      <alignment horizontal="left" vertical="center" wrapText="1"/>
    </xf>
    <xf numFmtId="170" fontId="8" fillId="0" borderId="16" xfId="0" applyNumberFormat="1" applyFont="1" applyFill="1" applyBorder="1" applyAlignment="1">
      <alignment horizontal="center" vertical="center" wrapText="1"/>
    </xf>
    <xf numFmtId="170" fontId="8" fillId="0" borderId="17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top"/>
    </xf>
    <xf numFmtId="0" fontId="7" fillId="0" borderId="19" xfId="0" applyFont="1" applyFill="1" applyBorder="1" applyAlignment="1">
      <alignment vertical="justify" wrapText="1"/>
    </xf>
    <xf numFmtId="0" fontId="8" fillId="0" borderId="19" xfId="0" applyFont="1" applyFill="1" applyBorder="1" applyAlignment="1">
      <alignment horizontal="left" vertical="center" wrapText="1"/>
    </xf>
    <xf numFmtId="170" fontId="8" fillId="0" borderId="19" xfId="0" applyNumberFormat="1" applyFont="1" applyFill="1" applyBorder="1" applyAlignment="1">
      <alignment horizontal="center" vertical="center" wrapText="1"/>
    </xf>
    <xf numFmtId="170" fontId="8" fillId="0" borderId="20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justify" vertical="top" wrapText="1"/>
    </xf>
    <xf numFmtId="0" fontId="8" fillId="0" borderId="16" xfId="0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7" fillId="0" borderId="21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justify" vertical="top" wrapText="1"/>
    </xf>
    <xf numFmtId="0" fontId="8" fillId="0" borderId="22" xfId="0" applyFont="1" applyFill="1" applyBorder="1" applyAlignment="1">
      <alignment horizontal="left" vertical="top" wrapText="1"/>
    </xf>
    <xf numFmtId="0" fontId="8" fillId="0" borderId="23" xfId="0" applyFont="1" applyFill="1" applyBorder="1" applyAlignment="1">
      <alignment horizontal="left" vertical="top" wrapText="1"/>
    </xf>
    <xf numFmtId="49" fontId="8" fillId="0" borderId="21" xfId="0" applyNumberFormat="1" applyFont="1" applyFill="1" applyBorder="1" applyAlignment="1">
      <alignment horizontal="center" vertical="top"/>
    </xf>
    <xf numFmtId="49" fontId="8" fillId="0" borderId="24" xfId="0" applyNumberFormat="1" applyFont="1" applyFill="1" applyBorder="1" applyAlignment="1">
      <alignment horizontal="center" vertical="top"/>
    </xf>
    <xf numFmtId="49" fontId="8" fillId="0" borderId="25" xfId="0" applyNumberFormat="1" applyFont="1" applyFill="1" applyBorder="1" applyAlignment="1">
      <alignment horizontal="center" vertical="top"/>
    </xf>
    <xf numFmtId="16" fontId="7" fillId="0" borderId="26" xfId="0" applyNumberFormat="1" applyFont="1" applyFill="1" applyBorder="1" applyAlignment="1">
      <alignment horizontal="center" vertical="top"/>
    </xf>
    <xf numFmtId="16" fontId="7" fillId="0" borderId="24" xfId="0" applyNumberFormat="1" applyFont="1" applyFill="1" applyBorder="1" applyAlignment="1">
      <alignment horizontal="center" vertical="top"/>
    </xf>
    <xf numFmtId="16" fontId="7" fillId="0" borderId="25" xfId="0" applyNumberFormat="1" applyFont="1" applyFill="1" applyBorder="1" applyAlignment="1">
      <alignment horizontal="center" vertical="top"/>
    </xf>
    <xf numFmtId="0" fontId="8" fillId="0" borderId="27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28" xfId="0" applyFont="1" applyFill="1" applyBorder="1" applyAlignment="1">
      <alignment horizontal="left" vertical="top" wrapText="1"/>
    </xf>
    <xf numFmtId="0" fontId="7" fillId="0" borderId="29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zoomScalePageLayoutView="0" workbookViewId="0" topLeftCell="A1">
      <selection activeCell="D5" sqref="D5:J5"/>
    </sheetView>
  </sheetViews>
  <sheetFormatPr defaultColWidth="9.00390625" defaultRowHeight="12.75"/>
  <cols>
    <col min="1" max="1" width="3.875" style="0" customWidth="1"/>
    <col min="2" max="2" width="32.875" style="0" customWidth="1"/>
    <col min="3" max="3" width="12.25390625" style="0" customWidth="1"/>
    <col min="4" max="4" width="9.875" style="0" bestFit="1" customWidth="1"/>
    <col min="5" max="5" width="11.125" style="0" customWidth="1"/>
    <col min="6" max="6" width="11.00390625" style="0" customWidth="1"/>
    <col min="7" max="7" width="9.625" style="0" hidden="1" customWidth="1"/>
    <col min="8" max="8" width="10.875" style="0" hidden="1" customWidth="1"/>
    <col min="9" max="9" width="11.375" style="0" hidden="1" customWidth="1"/>
    <col min="10" max="10" width="11.125" style="0" customWidth="1"/>
  </cols>
  <sheetData>
    <row r="1" spans="5:10" ht="12.75">
      <c r="E1" s="2"/>
      <c r="F1" s="2"/>
      <c r="G1" s="2"/>
      <c r="H1" s="2"/>
      <c r="I1" s="2"/>
      <c r="J1" s="2"/>
    </row>
    <row r="2" spans="5:10" ht="12.75">
      <c r="E2" s="50" t="s">
        <v>26</v>
      </c>
      <c r="F2" s="50"/>
      <c r="G2" s="50"/>
      <c r="H2" s="50"/>
      <c r="I2" s="50"/>
      <c r="J2" s="50"/>
    </row>
    <row r="3" spans="3:10" ht="12.75">
      <c r="C3" s="50" t="s">
        <v>28</v>
      </c>
      <c r="D3" s="50"/>
      <c r="E3" s="50"/>
      <c r="F3" s="50"/>
      <c r="G3" s="50"/>
      <c r="H3" s="50"/>
      <c r="I3" s="50"/>
      <c r="J3" s="50"/>
    </row>
    <row r="4" spans="4:10" ht="12.75">
      <c r="D4" s="50" t="s">
        <v>27</v>
      </c>
      <c r="E4" s="50"/>
      <c r="F4" s="50"/>
      <c r="G4" s="50"/>
      <c r="H4" s="50"/>
      <c r="I4" s="50"/>
      <c r="J4" s="50"/>
    </row>
    <row r="5" spans="4:10" ht="12.75">
      <c r="D5" s="70" t="s">
        <v>31</v>
      </c>
      <c r="E5" s="70"/>
      <c r="F5" s="70"/>
      <c r="G5" s="70"/>
      <c r="H5" s="70"/>
      <c r="I5" s="70"/>
      <c r="J5" s="70"/>
    </row>
    <row r="6" spans="2:10" ht="14.25">
      <c r="B6" s="68" t="s">
        <v>21</v>
      </c>
      <c r="C6" s="68"/>
      <c r="D6" s="68"/>
      <c r="E6" s="68"/>
      <c r="F6" s="68"/>
      <c r="G6" s="68"/>
      <c r="H6" s="68"/>
      <c r="I6" s="21"/>
      <c r="J6" s="1"/>
    </row>
    <row r="7" spans="1:13" ht="17.25" customHeight="1">
      <c r="A7" s="53" t="s">
        <v>2</v>
      </c>
      <c r="B7" s="69" t="s">
        <v>22</v>
      </c>
      <c r="C7" s="66" t="s">
        <v>23</v>
      </c>
      <c r="D7" s="69"/>
      <c r="E7" s="69"/>
      <c r="F7" s="69"/>
      <c r="G7" s="69"/>
      <c r="H7" s="69"/>
      <c r="I7" s="69"/>
      <c r="J7" s="69"/>
      <c r="K7" s="6"/>
      <c r="L7" s="6"/>
      <c r="M7" s="6"/>
    </row>
    <row r="8" spans="1:13" ht="25.5" customHeight="1">
      <c r="A8" s="53"/>
      <c r="B8" s="69"/>
      <c r="C8" s="67"/>
      <c r="D8" s="7">
        <v>2020</v>
      </c>
      <c r="E8" s="7">
        <v>2021</v>
      </c>
      <c r="F8" s="7">
        <v>2022</v>
      </c>
      <c r="G8" s="7">
        <v>2023</v>
      </c>
      <c r="H8" s="7">
        <v>2024</v>
      </c>
      <c r="I8" s="7">
        <v>2025</v>
      </c>
      <c r="J8" s="7" t="s">
        <v>20</v>
      </c>
      <c r="K8" s="6"/>
      <c r="L8" s="6"/>
      <c r="M8" s="6"/>
    </row>
    <row r="9" spans="1:13" ht="12.75" customHeight="1" hidden="1">
      <c r="A9" s="19"/>
      <c r="B9" s="54"/>
      <c r="C9" s="54"/>
      <c r="D9" s="54"/>
      <c r="E9" s="54"/>
      <c r="F9" s="54"/>
      <c r="G9" s="54"/>
      <c r="H9" s="54"/>
      <c r="I9" s="54"/>
      <c r="J9" s="54"/>
      <c r="K9" s="6"/>
      <c r="L9" s="6"/>
      <c r="M9" s="6"/>
    </row>
    <row r="10" spans="1:13" ht="12.75" customHeight="1" thickBot="1">
      <c r="A10" s="51" t="s">
        <v>18</v>
      </c>
      <c r="B10" s="52"/>
      <c r="C10" s="52"/>
      <c r="D10" s="52"/>
      <c r="E10" s="52"/>
      <c r="F10" s="52"/>
      <c r="G10" s="52"/>
      <c r="H10" s="52"/>
      <c r="I10" s="52"/>
      <c r="J10" s="52"/>
      <c r="K10" s="6"/>
      <c r="L10" s="6"/>
      <c r="M10" s="6"/>
    </row>
    <row r="11" spans="1:13" ht="27" customHeight="1">
      <c r="A11" s="60" t="s">
        <v>3</v>
      </c>
      <c r="B11" s="71" t="s">
        <v>12</v>
      </c>
      <c r="C11" s="33"/>
      <c r="D11" s="34">
        <f>D13+D14</f>
        <v>57373.019</v>
      </c>
      <c r="E11" s="34">
        <f aca="true" t="shared" si="0" ref="E11:J11">E13+E14</f>
        <v>4917.993</v>
      </c>
      <c r="F11" s="34">
        <f t="shared" si="0"/>
        <v>4477.195</v>
      </c>
      <c r="G11" s="34">
        <f t="shared" si="0"/>
        <v>0</v>
      </c>
      <c r="H11" s="34">
        <f t="shared" si="0"/>
        <v>0</v>
      </c>
      <c r="I11" s="34">
        <f t="shared" si="0"/>
        <v>0</v>
      </c>
      <c r="J11" s="35">
        <f t="shared" si="0"/>
        <v>97357.807</v>
      </c>
      <c r="K11" s="6"/>
      <c r="L11" s="6"/>
      <c r="M11" s="6"/>
    </row>
    <row r="12" spans="1:13" ht="26.25" customHeight="1" hidden="1">
      <c r="A12" s="61"/>
      <c r="B12" s="72"/>
      <c r="C12" s="13" t="s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36">
        <f aca="true" t="shared" si="1" ref="J12:J25">D12+E12+F12+G12+H12+I12</f>
        <v>0</v>
      </c>
      <c r="K12" s="6"/>
      <c r="L12" s="6"/>
      <c r="M12" s="6"/>
    </row>
    <row r="13" spans="1:13" ht="26.25" customHeight="1">
      <c r="A13" s="61"/>
      <c r="B13" s="72"/>
      <c r="C13" s="13" t="s">
        <v>0</v>
      </c>
      <c r="D13" s="28">
        <v>7317.379</v>
      </c>
      <c r="E13" s="28">
        <v>4917.993</v>
      </c>
      <c r="F13" s="28">
        <v>4477.195</v>
      </c>
      <c r="G13" s="28"/>
      <c r="H13" s="28"/>
      <c r="I13" s="28"/>
      <c r="J13" s="36">
        <v>47302.167</v>
      </c>
      <c r="K13" s="6"/>
      <c r="L13" s="6"/>
      <c r="M13" s="6"/>
    </row>
    <row r="14" spans="1:13" ht="26.25" customHeight="1">
      <c r="A14" s="62"/>
      <c r="B14" s="73"/>
      <c r="C14" s="13" t="s">
        <v>1</v>
      </c>
      <c r="D14" s="28">
        <v>50055.64</v>
      </c>
      <c r="E14" s="28">
        <v>0</v>
      </c>
      <c r="F14" s="28">
        <v>0</v>
      </c>
      <c r="G14" s="28"/>
      <c r="H14" s="28"/>
      <c r="I14" s="28"/>
      <c r="J14" s="36">
        <v>50055.64</v>
      </c>
      <c r="K14" s="6"/>
      <c r="L14" s="6"/>
      <c r="M14" s="6"/>
    </row>
    <row r="15" spans="1:13" ht="28.5" customHeight="1">
      <c r="A15" s="57" t="s">
        <v>8</v>
      </c>
      <c r="B15" s="55" t="s">
        <v>13</v>
      </c>
      <c r="C15" s="13" t="s">
        <v>0</v>
      </c>
      <c r="D15" s="28">
        <v>5765.374</v>
      </c>
      <c r="E15" s="28">
        <f>2600+317.993</f>
        <v>2917.993</v>
      </c>
      <c r="F15" s="28">
        <f>2600+377.195</f>
        <v>2977.195</v>
      </c>
      <c r="G15" s="28">
        <v>10543.2</v>
      </c>
      <c r="H15" s="28">
        <v>10046.4</v>
      </c>
      <c r="I15" s="28">
        <v>10000</v>
      </c>
      <c r="J15" s="36">
        <f t="shared" si="1"/>
        <v>42250.162000000004</v>
      </c>
      <c r="K15" s="5"/>
      <c r="L15" s="6"/>
      <c r="M15" s="6"/>
    </row>
    <row r="16" spans="1:14" ht="24.75" customHeight="1">
      <c r="A16" s="58"/>
      <c r="B16" s="56"/>
      <c r="C16" s="22" t="s">
        <v>1</v>
      </c>
      <c r="D16" s="28">
        <v>50055.64</v>
      </c>
      <c r="E16" s="28"/>
      <c r="F16" s="28"/>
      <c r="G16" s="28"/>
      <c r="H16" s="28"/>
      <c r="I16" s="28"/>
      <c r="J16" s="36">
        <v>50055.64</v>
      </c>
      <c r="K16" s="6"/>
      <c r="L16" s="31"/>
      <c r="M16" s="6"/>
      <c r="N16" s="17"/>
    </row>
    <row r="17" spans="1:13" ht="13.5" customHeight="1" hidden="1" thickBot="1">
      <c r="A17" s="59"/>
      <c r="B17" s="12"/>
      <c r="C17" s="12"/>
      <c r="D17" s="28"/>
      <c r="E17" s="28"/>
      <c r="F17" s="28"/>
      <c r="G17" s="28"/>
      <c r="H17" s="28"/>
      <c r="I17" s="28"/>
      <c r="J17" s="36">
        <f t="shared" si="1"/>
        <v>0</v>
      </c>
      <c r="K17" s="6"/>
      <c r="L17" s="6"/>
      <c r="M17" s="6"/>
    </row>
    <row r="18" spans="1:14" ht="39" customHeight="1">
      <c r="A18" s="25" t="s">
        <v>15</v>
      </c>
      <c r="B18" s="13" t="s">
        <v>17</v>
      </c>
      <c r="C18" s="13" t="s">
        <v>0</v>
      </c>
      <c r="D18" s="28">
        <v>1517.411</v>
      </c>
      <c r="E18" s="28">
        <v>2000</v>
      </c>
      <c r="F18" s="28">
        <v>1500</v>
      </c>
      <c r="G18" s="28"/>
      <c r="H18" s="28"/>
      <c r="I18" s="28"/>
      <c r="J18" s="36">
        <f t="shared" si="1"/>
        <v>5017.411</v>
      </c>
      <c r="K18" s="6"/>
      <c r="L18" s="6"/>
      <c r="M18" s="6"/>
      <c r="N18" s="6"/>
    </row>
    <row r="19" spans="1:13" ht="27.75" customHeight="1" hidden="1">
      <c r="A19" s="26" t="s">
        <v>4</v>
      </c>
      <c r="B19" s="14" t="s">
        <v>11</v>
      </c>
      <c r="C19" s="13" t="s">
        <v>0</v>
      </c>
      <c r="D19" s="28">
        <v>2000</v>
      </c>
      <c r="E19" s="28">
        <v>2000</v>
      </c>
      <c r="F19" s="28">
        <v>1400</v>
      </c>
      <c r="G19" s="28">
        <v>3000</v>
      </c>
      <c r="H19" s="28">
        <v>3500</v>
      </c>
      <c r="I19" s="28">
        <v>2500</v>
      </c>
      <c r="J19" s="36">
        <f t="shared" si="1"/>
        <v>14400</v>
      </c>
      <c r="K19" s="6" t="s">
        <v>19</v>
      </c>
      <c r="L19" s="6"/>
      <c r="M19" s="6"/>
    </row>
    <row r="20" spans="1:13" ht="15.75" customHeight="1" hidden="1">
      <c r="A20" s="26"/>
      <c r="B20" s="11" t="s">
        <v>1</v>
      </c>
      <c r="C20" s="11"/>
      <c r="D20" s="28"/>
      <c r="E20" s="28"/>
      <c r="F20" s="28"/>
      <c r="G20" s="27"/>
      <c r="H20" s="28"/>
      <c r="I20" s="28"/>
      <c r="J20" s="36">
        <f t="shared" si="1"/>
        <v>0</v>
      </c>
      <c r="K20" s="6"/>
      <c r="L20" s="6"/>
      <c r="M20" s="6"/>
    </row>
    <row r="21" spans="1:13" ht="12.75" customHeight="1" hidden="1">
      <c r="A21" s="26"/>
      <c r="B21" s="10"/>
      <c r="C21" s="10"/>
      <c r="D21" s="28"/>
      <c r="E21" s="28"/>
      <c r="F21" s="28"/>
      <c r="G21" s="28"/>
      <c r="H21" s="28"/>
      <c r="I21" s="28"/>
      <c r="J21" s="36">
        <f t="shared" si="1"/>
        <v>0</v>
      </c>
      <c r="K21" s="6"/>
      <c r="L21" s="6"/>
      <c r="M21" s="6"/>
    </row>
    <row r="22" spans="1:13" ht="13.5" customHeight="1" hidden="1" thickBot="1">
      <c r="A22" s="26"/>
      <c r="B22" s="10"/>
      <c r="C22" s="10"/>
      <c r="D22" s="28"/>
      <c r="E22" s="28"/>
      <c r="F22" s="28"/>
      <c r="G22" s="28"/>
      <c r="H22" s="28"/>
      <c r="I22" s="28"/>
      <c r="J22" s="36">
        <f t="shared" si="1"/>
        <v>0</v>
      </c>
      <c r="K22" s="6"/>
      <c r="L22" s="6"/>
      <c r="M22" s="6"/>
    </row>
    <row r="23" spans="1:13" ht="44.25" customHeight="1" thickBot="1">
      <c r="A23" s="37" t="s">
        <v>29</v>
      </c>
      <c r="B23" s="38" t="s">
        <v>30</v>
      </c>
      <c r="C23" s="39" t="s">
        <v>0</v>
      </c>
      <c r="D23" s="40">
        <v>34.594</v>
      </c>
      <c r="E23" s="40"/>
      <c r="F23" s="40"/>
      <c r="G23" s="40"/>
      <c r="H23" s="40"/>
      <c r="I23" s="40"/>
      <c r="J23" s="41">
        <v>34.594</v>
      </c>
      <c r="K23" s="6"/>
      <c r="L23" s="6"/>
      <c r="M23" s="6"/>
    </row>
    <row r="24" spans="1:13" ht="31.5" customHeight="1" thickBot="1">
      <c r="A24" s="42" t="s">
        <v>5</v>
      </c>
      <c r="B24" s="43" t="s">
        <v>9</v>
      </c>
      <c r="C24" s="44" t="s">
        <v>0</v>
      </c>
      <c r="D24" s="45">
        <v>13803.897</v>
      </c>
      <c r="E24" s="45">
        <v>13400</v>
      </c>
      <c r="F24" s="45">
        <v>13400</v>
      </c>
      <c r="G24" s="45">
        <v>22300</v>
      </c>
      <c r="H24" s="45">
        <v>22300</v>
      </c>
      <c r="I24" s="45">
        <v>22300</v>
      </c>
      <c r="J24" s="46">
        <f t="shared" si="1"/>
        <v>107503.897</v>
      </c>
      <c r="K24" s="6"/>
      <c r="L24" s="6"/>
      <c r="M24" s="6"/>
    </row>
    <row r="25" spans="1:13" ht="42.75" customHeight="1" thickBot="1">
      <c r="A25" s="42" t="s">
        <v>6</v>
      </c>
      <c r="B25" s="47" t="s">
        <v>14</v>
      </c>
      <c r="C25" s="44" t="s">
        <v>0</v>
      </c>
      <c r="D25" s="45">
        <v>1397.351</v>
      </c>
      <c r="E25" s="45">
        <v>1250</v>
      </c>
      <c r="F25" s="45">
        <v>1250</v>
      </c>
      <c r="G25" s="45">
        <v>4350</v>
      </c>
      <c r="H25" s="45">
        <v>5150</v>
      </c>
      <c r="I25" s="45">
        <v>4350</v>
      </c>
      <c r="J25" s="46">
        <f t="shared" si="1"/>
        <v>17747.351000000002</v>
      </c>
      <c r="K25" s="6"/>
      <c r="L25" s="5"/>
      <c r="M25" s="6"/>
    </row>
    <row r="26" spans="1:13" ht="26.25" customHeight="1">
      <c r="A26" s="63"/>
      <c r="B26" s="48" t="s">
        <v>24</v>
      </c>
      <c r="C26" s="48"/>
      <c r="D26" s="34">
        <v>74574.267</v>
      </c>
      <c r="E26" s="34">
        <f>E11+E19+E24+E25</f>
        <v>21567.993000000002</v>
      </c>
      <c r="F26" s="34">
        <f>F11+F19+F24+F25</f>
        <v>20527.195</v>
      </c>
      <c r="G26" s="34">
        <f>G11+G19+G24+G25</f>
        <v>29650</v>
      </c>
      <c r="H26" s="34">
        <f>H11+H19+H24+H25</f>
        <v>30950</v>
      </c>
      <c r="I26" s="34">
        <f>I11+I19+I24+I25</f>
        <v>29150</v>
      </c>
      <c r="J26" s="35">
        <v>237009.055</v>
      </c>
      <c r="K26" s="18"/>
      <c r="L26" s="5"/>
      <c r="M26" s="6"/>
    </row>
    <row r="27" spans="1:13" ht="18" customHeight="1">
      <c r="A27" s="64"/>
      <c r="B27" s="12" t="s">
        <v>16</v>
      </c>
      <c r="C27" s="12"/>
      <c r="D27" s="28">
        <v>24518.627</v>
      </c>
      <c r="E27" s="28">
        <f>E12+E15+E18+E19+E24+E25</f>
        <v>21567.993000000002</v>
      </c>
      <c r="F27" s="28">
        <f>F12+F15+F18+F19+F24+F25</f>
        <v>20527.195</v>
      </c>
      <c r="G27" s="28">
        <f>G12+G15+G18+G19+G24+G25</f>
        <v>40193.2</v>
      </c>
      <c r="H27" s="28">
        <f>H12+H15+H18+H19+H24+H25</f>
        <v>40996.4</v>
      </c>
      <c r="I27" s="28">
        <f>I15+I19+I24+I25</f>
        <v>39150</v>
      </c>
      <c r="J27" s="36">
        <v>186953.415</v>
      </c>
      <c r="K27" s="18"/>
      <c r="L27" s="5"/>
      <c r="M27" s="6"/>
    </row>
    <row r="28" spans="1:13" ht="18.75" customHeight="1" thickBot="1">
      <c r="A28" s="65"/>
      <c r="B28" s="49" t="s">
        <v>1</v>
      </c>
      <c r="C28" s="49"/>
      <c r="D28" s="40">
        <v>50055.64</v>
      </c>
      <c r="E28" s="40">
        <f>E16</f>
        <v>0</v>
      </c>
      <c r="F28" s="40">
        <f>F16</f>
        <v>0</v>
      </c>
      <c r="G28" s="40">
        <f>G16</f>
        <v>0</v>
      </c>
      <c r="H28" s="40">
        <f>H16</f>
        <v>0</v>
      </c>
      <c r="I28" s="40">
        <v>0</v>
      </c>
      <c r="J28" s="41">
        <v>50055.64</v>
      </c>
      <c r="K28" s="18"/>
      <c r="L28" s="5"/>
      <c r="M28" s="6"/>
    </row>
    <row r="29" spans="2:10" ht="14.25">
      <c r="B29" s="3"/>
      <c r="C29" s="3"/>
      <c r="D29" s="29"/>
      <c r="E29" s="29"/>
      <c r="F29" s="29"/>
      <c r="G29" s="29"/>
      <c r="H29" s="29"/>
      <c r="I29" s="29"/>
      <c r="J29" s="30"/>
    </row>
    <row r="30" spans="2:10" ht="14.25">
      <c r="B30" s="3"/>
      <c r="C30" s="3"/>
      <c r="D30" s="3"/>
      <c r="E30" s="3"/>
      <c r="F30" s="3"/>
      <c r="G30" s="4"/>
      <c r="H30" s="20"/>
      <c r="I30" s="20"/>
      <c r="J30" s="4"/>
    </row>
    <row r="31" spans="2:10" ht="14.25">
      <c r="B31" s="3"/>
      <c r="C31" s="3"/>
      <c r="D31" s="3"/>
      <c r="E31" s="3"/>
      <c r="F31" s="3"/>
      <c r="G31" s="4"/>
      <c r="H31" s="20"/>
      <c r="I31" s="20"/>
      <c r="J31" s="4"/>
    </row>
    <row r="32" spans="2:10" ht="14.25">
      <c r="B32" s="1"/>
      <c r="C32" s="1"/>
      <c r="D32" s="1"/>
      <c r="E32" s="1"/>
      <c r="F32" s="1"/>
      <c r="G32" s="1"/>
      <c r="H32" s="1"/>
      <c r="I32" s="1"/>
      <c r="J32" s="1"/>
    </row>
    <row r="33" spans="2:10" ht="14.25">
      <c r="B33" s="1"/>
      <c r="C33" s="1"/>
      <c r="D33" s="1"/>
      <c r="E33" s="1"/>
      <c r="F33" s="1"/>
      <c r="G33" s="1"/>
      <c r="H33" s="1"/>
      <c r="I33" s="1"/>
      <c r="J33" s="1"/>
    </row>
    <row r="34" spans="2:10" ht="14.25">
      <c r="B34" s="1"/>
      <c r="C34" s="1"/>
      <c r="D34" s="1"/>
      <c r="E34" s="1"/>
      <c r="F34" s="1"/>
      <c r="G34" s="1"/>
      <c r="H34" s="1"/>
      <c r="I34" s="1"/>
      <c r="J34" s="1"/>
    </row>
    <row r="35" spans="2:10" ht="14.25">
      <c r="B35" s="1"/>
      <c r="C35" s="1"/>
      <c r="D35" s="1"/>
      <c r="E35" s="1"/>
      <c r="F35" s="1"/>
      <c r="G35" s="1"/>
      <c r="H35" s="1"/>
      <c r="I35" s="1"/>
      <c r="J35" s="1"/>
    </row>
    <row r="36" spans="2:10" ht="14.25">
      <c r="B36" s="1"/>
      <c r="C36" s="1"/>
      <c r="D36" s="1"/>
      <c r="E36" s="1"/>
      <c r="F36" s="1"/>
      <c r="G36" s="1"/>
      <c r="H36" s="1"/>
      <c r="I36" s="1"/>
      <c r="J36" s="1"/>
    </row>
    <row r="37" spans="2:10" ht="14.25">
      <c r="B37" s="1"/>
      <c r="C37" s="1"/>
      <c r="D37" s="1"/>
      <c r="E37" s="1"/>
      <c r="F37" s="1"/>
      <c r="G37" s="1"/>
      <c r="H37" s="1"/>
      <c r="I37" s="1"/>
      <c r="J37" s="1"/>
    </row>
    <row r="38" spans="2:10" ht="14.25">
      <c r="B38" s="1"/>
      <c r="C38" s="1"/>
      <c r="D38" s="1"/>
      <c r="E38" s="1"/>
      <c r="F38" s="1"/>
      <c r="G38" s="1"/>
      <c r="H38" s="1"/>
      <c r="I38" s="1"/>
      <c r="J38" s="1"/>
    </row>
  </sheetData>
  <sheetProtection/>
  <mergeCells count="16">
    <mergeCell ref="A26:A28"/>
    <mergeCell ref="C7:C8"/>
    <mergeCell ref="B6:H6"/>
    <mergeCell ref="B7:B8"/>
    <mergeCell ref="D7:J7"/>
    <mergeCell ref="D5:J5"/>
    <mergeCell ref="B11:B14"/>
    <mergeCell ref="E2:J2"/>
    <mergeCell ref="A10:J10"/>
    <mergeCell ref="A7:A8"/>
    <mergeCell ref="B9:J9"/>
    <mergeCell ref="B15:B16"/>
    <mergeCell ref="A15:A17"/>
    <mergeCell ref="C3:J3"/>
    <mergeCell ref="A11:A14"/>
    <mergeCell ref="D4:J4"/>
  </mergeCells>
  <printOptions/>
  <pageMargins left="1.1811023622047245" right="0.5905511811023623" top="0.5905511811023623" bottom="0.5905511811023623" header="0.5118110236220472" footer="0.5118110236220472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J15" sqref="J15"/>
    </sheetView>
  </sheetViews>
  <sheetFormatPr defaultColWidth="9.00390625" defaultRowHeight="12.75"/>
  <cols>
    <col min="1" max="1" width="5.25390625" style="0" customWidth="1"/>
    <col min="2" max="2" width="38.00390625" style="0" customWidth="1"/>
    <col min="3" max="3" width="15.375" style="0" customWidth="1"/>
    <col min="4" max="4" width="10.75390625" style="0" customWidth="1"/>
    <col min="5" max="5" width="10.00390625" style="0" hidden="1" customWidth="1"/>
    <col min="6" max="6" width="10.625" style="0" hidden="1" customWidth="1"/>
    <col min="7" max="7" width="10.25390625" style="0" hidden="1" customWidth="1"/>
    <col min="8" max="8" width="11.125" style="0" hidden="1" customWidth="1"/>
    <col min="9" max="9" width="11.00390625" style="0" hidden="1" customWidth="1"/>
    <col min="10" max="10" width="11.625" style="0" customWidth="1"/>
  </cols>
  <sheetData>
    <row r="1" spans="2:10" ht="14.25">
      <c r="B1" s="32" t="s">
        <v>21</v>
      </c>
      <c r="C1" s="32"/>
      <c r="D1" s="32"/>
      <c r="E1" s="32"/>
      <c r="F1" s="32"/>
      <c r="G1" s="32"/>
      <c r="H1" s="32"/>
      <c r="I1" s="21"/>
      <c r="J1" s="1"/>
    </row>
    <row r="2" spans="1:10" ht="12.75">
      <c r="A2" s="53" t="s">
        <v>2</v>
      </c>
      <c r="B2" s="69" t="s">
        <v>25</v>
      </c>
      <c r="C2" s="66" t="s">
        <v>23</v>
      </c>
      <c r="D2" s="69"/>
      <c r="E2" s="69"/>
      <c r="F2" s="69"/>
      <c r="G2" s="69"/>
      <c r="H2" s="69"/>
      <c r="I2" s="69"/>
      <c r="J2" s="69"/>
    </row>
    <row r="3" spans="1:10" ht="28.5" customHeight="1">
      <c r="A3" s="53"/>
      <c r="B3" s="69"/>
      <c r="C3" s="67"/>
      <c r="D3" s="7">
        <v>2020</v>
      </c>
      <c r="E3" s="7">
        <v>2021</v>
      </c>
      <c r="F3" s="7">
        <v>2022</v>
      </c>
      <c r="G3" s="7">
        <v>2023</v>
      </c>
      <c r="H3" s="7">
        <v>2024</v>
      </c>
      <c r="I3" s="7">
        <v>2025</v>
      </c>
      <c r="J3" s="7" t="s">
        <v>20</v>
      </c>
    </row>
    <row r="4" spans="1:10" ht="30" customHeight="1">
      <c r="A4" s="23" t="s">
        <v>3</v>
      </c>
      <c r="B4" s="9" t="s">
        <v>12</v>
      </c>
      <c r="C4" s="9"/>
      <c r="D4" s="27">
        <f aca="true" t="shared" si="0" ref="D4:I4">D5+D6+D7+D8</f>
        <v>11815.41</v>
      </c>
      <c r="E4" s="27">
        <f t="shared" si="0"/>
        <v>2600</v>
      </c>
      <c r="F4" s="27">
        <f t="shared" si="0"/>
        <v>2600</v>
      </c>
      <c r="G4" s="27">
        <f t="shared" si="0"/>
        <v>10543.2</v>
      </c>
      <c r="H4" s="27">
        <f t="shared" si="0"/>
        <v>10046.4</v>
      </c>
      <c r="I4" s="27">
        <f t="shared" si="0"/>
        <v>10000</v>
      </c>
      <c r="J4" s="27">
        <f aca="true" t="shared" si="1" ref="J4:J11">D4+E4+F4+G4+H4+I4</f>
        <v>47605.01</v>
      </c>
    </row>
    <row r="5" spans="1:10" ht="55.5" customHeight="1" hidden="1">
      <c r="A5" s="24" t="s">
        <v>7</v>
      </c>
      <c r="B5" s="10" t="s">
        <v>10</v>
      </c>
      <c r="C5" s="13" t="s">
        <v>0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f t="shared" si="1"/>
        <v>0</v>
      </c>
    </row>
    <row r="6" spans="1:10" ht="12.75">
      <c r="A6" s="57" t="s">
        <v>8</v>
      </c>
      <c r="B6" s="55" t="s">
        <v>13</v>
      </c>
      <c r="C6" s="13" t="s">
        <v>0</v>
      </c>
      <c r="D6" s="28">
        <v>2600</v>
      </c>
      <c r="E6" s="28">
        <v>2600</v>
      </c>
      <c r="F6" s="28">
        <v>2600</v>
      </c>
      <c r="G6" s="28">
        <v>10543.2</v>
      </c>
      <c r="H6" s="28">
        <v>10046.4</v>
      </c>
      <c r="I6" s="28">
        <v>10000</v>
      </c>
      <c r="J6" s="28">
        <f t="shared" si="1"/>
        <v>38389.6</v>
      </c>
    </row>
    <row r="7" spans="1:10" ht="25.5">
      <c r="A7" s="58"/>
      <c r="B7" s="56"/>
      <c r="C7" s="22" t="s">
        <v>1</v>
      </c>
      <c r="D7" s="28">
        <v>9000</v>
      </c>
      <c r="E7" s="28"/>
      <c r="F7" s="28"/>
      <c r="G7" s="28"/>
      <c r="H7" s="28"/>
      <c r="I7" s="28"/>
      <c r="J7" s="28">
        <f t="shared" si="1"/>
        <v>9000</v>
      </c>
    </row>
    <row r="8" spans="1:10" ht="37.5" customHeight="1">
      <c r="A8" s="25" t="s">
        <v>15</v>
      </c>
      <c r="B8" s="13" t="s">
        <v>17</v>
      </c>
      <c r="C8" s="13" t="s">
        <v>0</v>
      </c>
      <c r="D8" s="28">
        <v>215.41</v>
      </c>
      <c r="E8" s="28"/>
      <c r="F8" s="28"/>
      <c r="G8" s="28"/>
      <c r="H8" s="28"/>
      <c r="I8" s="28"/>
      <c r="J8" s="28">
        <f t="shared" si="1"/>
        <v>215.41</v>
      </c>
    </row>
    <row r="9" spans="1:10" ht="39.75" customHeight="1" hidden="1">
      <c r="A9" s="26" t="s">
        <v>4</v>
      </c>
      <c r="B9" s="14" t="s">
        <v>11</v>
      </c>
      <c r="C9" s="13" t="s">
        <v>0</v>
      </c>
      <c r="D9" s="28">
        <v>2000</v>
      </c>
      <c r="E9" s="28">
        <v>2000</v>
      </c>
      <c r="F9" s="28">
        <v>2000</v>
      </c>
      <c r="G9" s="28">
        <v>3000</v>
      </c>
      <c r="H9" s="28">
        <v>3500</v>
      </c>
      <c r="I9" s="28">
        <v>2500</v>
      </c>
      <c r="J9" s="28">
        <f t="shared" si="1"/>
        <v>15000</v>
      </c>
    </row>
    <row r="10" spans="1:10" ht="38.25" customHeight="1" hidden="1">
      <c r="A10" s="26" t="s">
        <v>5</v>
      </c>
      <c r="B10" s="16" t="s">
        <v>9</v>
      </c>
      <c r="C10" s="13" t="s">
        <v>0</v>
      </c>
      <c r="D10" s="28">
        <v>13400</v>
      </c>
      <c r="E10" s="28">
        <v>13400</v>
      </c>
      <c r="F10" s="28">
        <v>13400</v>
      </c>
      <c r="G10" s="28">
        <v>22300</v>
      </c>
      <c r="H10" s="28">
        <v>22300</v>
      </c>
      <c r="I10" s="28">
        <v>22300</v>
      </c>
      <c r="J10" s="28">
        <f t="shared" si="1"/>
        <v>107100</v>
      </c>
    </row>
    <row r="11" spans="1:10" ht="66" customHeight="1" hidden="1">
      <c r="A11" s="26" t="s">
        <v>6</v>
      </c>
      <c r="B11" s="8" t="s">
        <v>14</v>
      </c>
      <c r="C11" s="13" t="s">
        <v>0</v>
      </c>
      <c r="D11" s="28">
        <v>2552</v>
      </c>
      <c r="E11" s="28">
        <v>3250</v>
      </c>
      <c r="F11" s="28">
        <v>3250</v>
      </c>
      <c r="G11" s="28">
        <v>4350</v>
      </c>
      <c r="H11" s="28">
        <v>5150</v>
      </c>
      <c r="I11" s="28">
        <v>4350</v>
      </c>
      <c r="J11" s="28">
        <f t="shared" si="1"/>
        <v>22902</v>
      </c>
    </row>
    <row r="12" spans="1:10" ht="39" customHeight="1">
      <c r="A12" s="64"/>
      <c r="B12" s="15" t="s">
        <v>24</v>
      </c>
      <c r="C12" s="15"/>
      <c r="D12" s="27">
        <f aca="true" t="shared" si="2" ref="D12:J12">D4+D9+D10+D11</f>
        <v>29767.41</v>
      </c>
      <c r="E12" s="27">
        <f t="shared" si="2"/>
        <v>21250</v>
      </c>
      <c r="F12" s="27">
        <f t="shared" si="2"/>
        <v>21250</v>
      </c>
      <c r="G12" s="27">
        <f t="shared" si="2"/>
        <v>40193.2</v>
      </c>
      <c r="H12" s="27">
        <f t="shared" si="2"/>
        <v>40996.4</v>
      </c>
      <c r="I12" s="27">
        <f t="shared" si="2"/>
        <v>39150</v>
      </c>
      <c r="J12" s="27">
        <f t="shared" si="2"/>
        <v>192607.01</v>
      </c>
    </row>
    <row r="13" spans="1:10" ht="12.75">
      <c r="A13" s="64"/>
      <c r="B13" s="12" t="s">
        <v>16</v>
      </c>
      <c r="C13" s="12"/>
      <c r="D13" s="28">
        <f>D5+D6+D8+D9+D10+D11</f>
        <v>20767.41</v>
      </c>
      <c r="E13" s="28">
        <f>E5+E6+E8+E9+E10+E11</f>
        <v>21250</v>
      </c>
      <c r="F13" s="28">
        <f>F5+F6+F8+F9+F10+F11</f>
        <v>21250</v>
      </c>
      <c r="G13" s="28">
        <f>G5+G6+G8+G9+G10+G11</f>
        <v>40193.2</v>
      </c>
      <c r="H13" s="28">
        <f>H5+H6+H8+H9+H10+H11</f>
        <v>40996.4</v>
      </c>
      <c r="I13" s="28">
        <f>I6+I9+I10+I11</f>
        <v>39150</v>
      </c>
      <c r="J13" s="28">
        <f>J6+J8+J9+J10+J11</f>
        <v>183607.01</v>
      </c>
    </row>
    <row r="14" spans="1:10" ht="12.75">
      <c r="A14" s="64"/>
      <c r="B14" s="12" t="s">
        <v>1</v>
      </c>
      <c r="C14" s="12"/>
      <c r="D14" s="28">
        <f>D7</f>
        <v>9000</v>
      </c>
      <c r="E14" s="28">
        <f>E7</f>
        <v>0</v>
      </c>
      <c r="F14" s="28">
        <f>F7</f>
        <v>0</v>
      </c>
      <c r="G14" s="28">
        <f>G7</f>
        <v>0</v>
      </c>
      <c r="H14" s="28">
        <f>H7</f>
        <v>0</v>
      </c>
      <c r="I14" s="28">
        <v>0</v>
      </c>
      <c r="J14" s="28">
        <f>J7</f>
        <v>9000</v>
      </c>
    </row>
    <row r="15" spans="2:10" ht="14.25">
      <c r="B15" s="3"/>
      <c r="C15" s="3"/>
      <c r="D15" s="29"/>
      <c r="E15" s="29"/>
      <c r="F15" s="29"/>
      <c r="G15" s="29"/>
      <c r="H15" s="29"/>
      <c r="I15" s="29"/>
      <c r="J15" s="30"/>
    </row>
    <row r="16" spans="2:10" ht="14.25">
      <c r="B16" s="3"/>
      <c r="C16" s="3"/>
      <c r="D16" s="3"/>
      <c r="E16" s="3"/>
      <c r="F16" s="3"/>
      <c r="G16" s="4"/>
      <c r="H16" s="20"/>
      <c r="I16" s="20"/>
      <c r="J16" s="4"/>
    </row>
  </sheetData>
  <sheetProtection/>
  <mergeCells count="7">
    <mergeCell ref="D2:J2"/>
    <mergeCell ref="A6:A7"/>
    <mergeCell ref="B6:B7"/>
    <mergeCell ref="A12:A14"/>
    <mergeCell ref="A2:A3"/>
    <mergeCell ref="B2:B3"/>
    <mergeCell ref="C2:C3"/>
  </mergeCells>
  <printOptions/>
  <pageMargins left="1.1023622047244095" right="0.5118110236220472" top="0.7480314960629921" bottom="0.7480314960629921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2020-03-27T13:17:52Z</cp:lastPrinted>
  <dcterms:created xsi:type="dcterms:W3CDTF">2015-10-13T07:42:42Z</dcterms:created>
  <dcterms:modified xsi:type="dcterms:W3CDTF">2020-04-08T09:42:23Z</dcterms:modified>
  <cp:category/>
  <cp:version/>
  <cp:contentType/>
  <cp:contentStatus/>
</cp:coreProperties>
</file>