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<sst xmlns="http://schemas.openxmlformats.org/spreadsheetml/2006/main" count="86" uniqueCount="36">
  <si>
    <t>п/п</t>
  </si>
  <si>
    <t>Наименование мероприятия</t>
  </si>
  <si>
    <t>Источники финансирования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</si>
  <si>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</si>
  <si>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</si>
  <si>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</si>
  <si>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</si>
  <si>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</si>
  <si>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</si>
  <si>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</si>
  <si>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</si>
  <si>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</si>
  <si>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</si>
  <si>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</si>
  <si>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</si>
  <si>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</si>
  <si>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</si>
  <si>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</si>
  <si>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</si>
  <si>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итого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</si>
  <si>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</si>
  <si>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</si>
  <si>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</si>
  <si>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</si>
  <si>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</si>
  <si>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</si>
  <si>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</si>
  <si>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</si>
  <si>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</si>
  <si>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Основное мероприятие  Определение и поддержка приоритетныых направлений туристской деятельности</t>
  </si>
  <si>
    <t>районный бюджет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</si>
  <si>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культуры)</t>
  </si>
  <si>
    <t>Приложение №1</t>
  </si>
  <si>
    <t>к постановлению администрации</t>
  </si>
  <si>
    <t>МО ГП "Город Малоярославец"</t>
  </si>
  <si>
    <t>от    15.02.2021г              №152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</si>
</sst>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176" fontId="5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ill="1" applyBorder="1" applyAlignment="1">
      <alignment horizontal="center" vertical="top"/>
    </xf>
    <xf numFmtId="176" fontId="8" fillId="0" borderId="10" xfId="0" applyNumberFormat="1" applyFont="1" applyFill="1" applyBorder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14" fontId="0" fillId="0" borderId="13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5">
      <selection activeCell="M13" sqref="M13"/>
    </sheetView>
  </sheetViews>
  <sheetFormatPr defaultColWidth="9.00390625" defaultRowHeight="12.75"/>
  <cols>
    <col min="1" max="1" width="5.25390625" style="0" customWidth="1"/>
    <col min="2" max="2" width="56.625" style="0" customWidth="1"/>
    <col min="3" max="3" width="11.625" style="0" customWidth="1"/>
    <col min="4" max="4" width="10.75390625" style="0" customWidth="1"/>
    <col min="5" max="5" width="11.125" style="0" customWidth="1"/>
    <col min="6" max="6" width="11.625" style="0" customWidth="1"/>
    <col min="7" max="7" width="11.25390625" style="0" customWidth="1"/>
    <col min="8" max="8" width="11.875" style="0" hidden="1" customWidth="1"/>
    <col min="9" max="9" width="12.125" style="0" hidden="1" customWidth="1"/>
    <col min="10" max="10" width="11.625" style="0" customWidth="1"/>
  </cols>
  <sheetData>
    <row r="1" spans="7:9" ht="12.75" hidden="1">
      <c r="G1" s="66"/>
      <c r="H1" s="66"/>
      <c r="I1" s="66"/>
    </row>
    <row r="2" spans="7:10" ht="12.75" hidden="1">
      <c r="G2" s="9"/>
      <c r="H2" s="9"/>
      <c r="I2" s="9"/>
      <c r="J2" s="10"/>
    </row>
    <row r="3" spans="7:10" ht="12.75" hidden="1">
      <c r="G3" s="67"/>
      <c r="H3" s="67"/>
      <c r="I3" s="67"/>
      <c r="J3" s="10"/>
    </row>
    <row r="4" spans="7:10" ht="12.75" hidden="1">
      <c r="G4" s="67"/>
      <c r="H4" s="67"/>
      <c r="I4" s="67"/>
      <c r="J4" s="10"/>
    </row>
    <row r="5" spans="6:10" ht="12.75">
      <c r="F5" t="s">
        <v>32</v>
      </c>
      <c r="G5" s="39"/>
      <c r="H5" s="39"/>
      <c r="I5" s="39"/>
      <c r="J5" s="10"/>
    </row>
    <row r="6" spans="6:10" ht="12.75">
      <c r="F6" t="s">
        <v>33</v>
      </c>
      <c r="G6" s="39"/>
      <c r="H6" s="39"/>
      <c r="I6" s="39"/>
      <c r="J6" s="10"/>
    </row>
    <row r="7" spans="6:10" ht="12.75">
      <c r="F7" t="s">
        <v>34</v>
      </c>
      <c r="G7" s="39"/>
      <c r="H7" s="39"/>
      <c r="I7" s="39"/>
      <c r="J7" s="10"/>
    </row>
    <row r="8" spans="6:10" ht="12.75">
      <c r="F8" t="s">
        <v>35</v>
      </c>
      <c r="G8" s="39"/>
      <c r="H8" s="39"/>
      <c r="I8" s="39"/>
      <c r="J8" s="10"/>
    </row>
    <row r="9" spans="2:9" ht="12.75">
      <c r="B9" s="68" t="s">
        <v>28</v>
      </c>
      <c r="C9" s="68"/>
      <c r="D9" s="68"/>
      <c r="E9" s="68"/>
      <c r="F9" s="68"/>
      <c r="G9" s="68"/>
      <c r="H9" s="68"/>
      <c r="I9" s="68"/>
    </row>
    <row r="10" spans="1:10" ht="36.75" customHeight="1">
      <c r="A10" s="40" t="s">
        <v>0</v>
      </c>
      <c r="B10" s="40" t="s">
        <v>1</v>
      </c>
      <c r="C10" s="41" t="s">
        <v>2</v>
      </c>
      <c r="D10" s="40">
        <v>2020</v>
      </c>
      <c r="E10" s="40">
        <v>2021</v>
      </c>
      <c r="F10" s="40">
        <v>2022</v>
      </c>
      <c r="G10" s="42">
        <v>2023</v>
      </c>
      <c r="H10" s="42">
        <v>2024</v>
      </c>
      <c r="I10" s="42">
        <v>2025</v>
      </c>
      <c r="J10" s="43" t="s">
        <v>14</v>
      </c>
    </row>
    <row r="11" spans="1:14" ht="27.75" customHeight="1">
      <c r="A11" s="42" t="s">
        <v>3</v>
      </c>
      <c r="B11" s="45" t="s">
        <v>16</v>
      </c>
      <c r="C11" s="53" t="s">
        <v>19</v>
      </c>
      <c r="D11" s="56">
        <f>D12+D13</f>
        <v>20306.455</v>
      </c>
      <c r="E11" s="56">
        <f aca="true" t="shared" si="0" ref="E11:J11">E12+E13</f>
        <v>19883.235</v>
      </c>
      <c r="F11" s="56">
        <f t="shared" si="0"/>
        <v>19883.235</v>
      </c>
      <c r="G11" s="56">
        <f t="shared" si="0"/>
        <v>19883.235</v>
      </c>
      <c r="H11" s="56">
        <f t="shared" si="0"/>
        <v>20090</v>
      </c>
      <c r="I11" s="56">
        <f t="shared" si="0"/>
        <v>20488</v>
      </c>
      <c r="J11" s="56">
        <f t="shared" si="0"/>
        <v>120534.16</v>
      </c>
      <c r="K11" s="7"/>
      <c r="L11" s="7"/>
      <c r="M11" s="14"/>
      <c r="N11" s="7"/>
    </row>
    <row r="12" spans="1:14" ht="27" customHeight="1">
      <c r="A12" s="71" t="s">
        <v>17</v>
      </c>
      <c r="B12" s="69" t="s">
        <v>31</v>
      </c>
      <c r="C12" s="54" t="s">
        <v>13</v>
      </c>
      <c r="D12" s="57">
        <f>8360+7892+100+2450+904.455</f>
        <v>19706.455</v>
      </c>
      <c r="E12" s="57">
        <f>8611+8130+2486+656.235</f>
        <v>19883.235</v>
      </c>
      <c r="F12" s="57">
        <f>8611+8130+2486+656.235</f>
        <v>19883.235</v>
      </c>
      <c r="G12" s="57">
        <f>8611+8130+2486+656.235</f>
        <v>19883.235</v>
      </c>
      <c r="H12" s="57">
        <v>20090</v>
      </c>
      <c r="I12" s="57">
        <v>20488</v>
      </c>
      <c r="J12" s="57">
        <f>D12+E12+F12+G12+H12+I12</f>
        <v>119934.16</v>
      </c>
      <c r="K12" s="7"/>
      <c r="L12" s="7"/>
      <c r="M12" s="7"/>
      <c r="N12" s="7"/>
    </row>
    <row r="13" spans="1:14" ht="26.25" customHeight="1">
      <c r="A13" s="72"/>
      <c r="B13" s="70"/>
      <c r="C13" s="54" t="s">
        <v>30</v>
      </c>
      <c r="D13" s="57">
        <v>600</v>
      </c>
      <c r="E13" s="57"/>
      <c r="F13" s="57"/>
      <c r="G13" s="57"/>
      <c r="H13" s="57"/>
      <c r="I13" s="57"/>
      <c r="J13" s="57">
        <f>D13+E13+F13+G13+H13+I13</f>
        <v>600</v>
      </c>
      <c r="K13" s="7"/>
      <c r="L13" s="7"/>
      <c r="M13" s="7"/>
      <c r="N13" s="7"/>
    </row>
    <row r="14" spans="1:14" ht="26.25" customHeight="1">
      <c r="A14" s="42" t="s">
        <v>4</v>
      </c>
      <c r="B14" s="45" t="s">
        <v>18</v>
      </c>
      <c r="C14" s="55" t="s">
        <v>19</v>
      </c>
      <c r="D14" s="58">
        <f>D15</f>
        <v>8562.166</v>
      </c>
      <c r="E14" s="58">
        <f aca="true" t="shared" si="1" ref="E14:J14">E15</f>
        <v>8820</v>
      </c>
      <c r="F14" s="58">
        <f t="shared" si="1"/>
        <v>8820</v>
      </c>
      <c r="G14" s="58">
        <f t="shared" si="1"/>
        <v>8820</v>
      </c>
      <c r="H14" s="58">
        <f t="shared" si="1"/>
        <v>8823</v>
      </c>
      <c r="I14" s="58">
        <f t="shared" si="1"/>
        <v>8999</v>
      </c>
      <c r="J14" s="58">
        <f t="shared" si="1"/>
        <v>52844.166</v>
      </c>
      <c r="K14" s="7"/>
      <c r="L14" s="7"/>
      <c r="M14" s="7"/>
      <c r="N14" s="7"/>
    </row>
    <row r="15" spans="1:14" ht="51" customHeight="1">
      <c r="A15" s="61" t="s">
        <v>20</v>
      </c>
      <c r="B15" s="48" t="s">
        <v>9</v>
      </c>
      <c r="C15" s="54" t="s">
        <v>13</v>
      </c>
      <c r="D15" s="57">
        <v>8562.166</v>
      </c>
      <c r="E15" s="57">
        <v>8820</v>
      </c>
      <c r="F15" s="57">
        <v>8820</v>
      </c>
      <c r="G15" s="57">
        <v>8820</v>
      </c>
      <c r="H15" s="57">
        <v>8823</v>
      </c>
      <c r="I15" s="57">
        <v>8999</v>
      </c>
      <c r="J15" s="57">
        <f aca="true" t="shared" si="2" ref="J15:J22">D15+E15+F15+G15+H15+I15</f>
        <v>52844.166</v>
      </c>
      <c r="K15" s="7"/>
      <c r="L15" s="7"/>
      <c r="M15" s="7"/>
      <c r="N15" s="7"/>
    </row>
    <row r="16" spans="1:14" ht="39.75" customHeight="1" hidden="1">
      <c r="A16" s="62"/>
      <c r="B16" s="48"/>
      <c r="C16" s="54"/>
      <c r="D16" s="57"/>
      <c r="E16" s="57"/>
      <c r="F16" s="57"/>
      <c r="G16" s="57"/>
      <c r="H16" s="57"/>
      <c r="I16" s="57"/>
      <c r="J16" s="57">
        <f t="shared" si="2"/>
        <v>0</v>
      </c>
      <c r="K16" s="7"/>
      <c r="L16" s="7"/>
      <c r="M16" s="7"/>
      <c r="N16" s="7"/>
    </row>
    <row r="17" spans="1:14" ht="27" customHeight="1">
      <c r="A17" s="63" t="s">
        <v>5</v>
      </c>
      <c r="B17" s="47" t="s">
        <v>21</v>
      </c>
      <c r="C17" s="53" t="s">
        <v>19</v>
      </c>
      <c r="D17" s="59">
        <f>D18</f>
        <v>14649</v>
      </c>
      <c r="E17" s="59">
        <f aca="true" t="shared" si="3" ref="E17:J17">E18</f>
        <v>15069</v>
      </c>
      <c r="F17" s="59">
        <f t="shared" si="3"/>
        <v>15069</v>
      </c>
      <c r="G17" s="59">
        <f t="shared" si="3"/>
        <v>15069</v>
      </c>
      <c r="H17" s="59">
        <f t="shared" si="3"/>
        <v>15138</v>
      </c>
      <c r="I17" s="59">
        <f t="shared" si="3"/>
        <v>15440</v>
      </c>
      <c r="J17" s="59">
        <f t="shared" si="3"/>
        <v>90434</v>
      </c>
      <c r="K17" s="7"/>
      <c r="L17" s="7"/>
      <c r="M17" s="7"/>
      <c r="N17" s="7"/>
    </row>
    <row r="18" spans="1:14" ht="49.5" customHeight="1">
      <c r="A18" s="64" t="s">
        <v>22</v>
      </c>
      <c r="B18" s="48" t="s">
        <v>10</v>
      </c>
      <c r="C18" s="54" t="s">
        <v>13</v>
      </c>
      <c r="D18" s="57">
        <f>14250+399</f>
        <v>14649</v>
      </c>
      <c r="E18" s="57">
        <f>14670+399</f>
        <v>15069</v>
      </c>
      <c r="F18" s="57">
        <f>14670+399</f>
        <v>15069</v>
      </c>
      <c r="G18" s="57">
        <f>14670+399</f>
        <v>15069</v>
      </c>
      <c r="H18" s="57">
        <v>15138</v>
      </c>
      <c r="I18" s="57">
        <v>15440</v>
      </c>
      <c r="J18" s="57">
        <f t="shared" si="2"/>
        <v>90434</v>
      </c>
      <c r="K18" s="7"/>
      <c r="L18" s="7"/>
      <c r="M18" s="7"/>
      <c r="N18" s="7"/>
    </row>
    <row r="19" spans="1:14" ht="42.75" customHeight="1" hidden="1">
      <c r="A19" s="65"/>
      <c r="B19" s="48"/>
      <c r="C19" s="54"/>
      <c r="D19" s="57"/>
      <c r="E19" s="57"/>
      <c r="F19" s="57"/>
      <c r="G19" s="57"/>
      <c r="H19" s="57"/>
      <c r="I19" s="57"/>
      <c r="J19" s="57">
        <f t="shared" si="2"/>
        <v>0</v>
      </c>
      <c r="K19" s="7"/>
      <c r="L19" s="7"/>
      <c r="M19" s="7"/>
      <c r="N19" s="7"/>
    </row>
    <row r="20" spans="1:14" ht="24.75" customHeight="1">
      <c r="A20" s="42" t="s">
        <v>6</v>
      </c>
      <c r="B20" s="47" t="s">
        <v>23</v>
      </c>
      <c r="C20" s="53" t="s">
        <v>19</v>
      </c>
      <c r="D20" s="59">
        <f>D21</f>
        <v>15343.427</v>
      </c>
      <c r="E20" s="59">
        <f aca="true" t="shared" si="4" ref="E20:J20">E21</f>
        <v>13284</v>
      </c>
      <c r="F20" s="59">
        <f t="shared" si="4"/>
        <v>13284</v>
      </c>
      <c r="G20" s="59">
        <f t="shared" si="4"/>
        <v>13284</v>
      </c>
      <c r="H20" s="59">
        <f t="shared" si="4"/>
        <v>14260</v>
      </c>
      <c r="I20" s="59">
        <f t="shared" si="4"/>
        <v>14545</v>
      </c>
      <c r="J20" s="59">
        <f t="shared" si="4"/>
        <v>84000.427</v>
      </c>
      <c r="K20" s="7"/>
      <c r="L20" s="7"/>
      <c r="M20" s="7"/>
      <c r="N20" s="7"/>
    </row>
    <row r="21" spans="1:14" ht="49.5" customHeight="1">
      <c r="A21" s="64" t="s">
        <v>26</v>
      </c>
      <c r="B21" s="46" t="s">
        <v>11</v>
      </c>
      <c r="C21" s="54" t="s">
        <v>13</v>
      </c>
      <c r="D21" s="57">
        <f>5280.427+600+9463</f>
        <v>15343.427</v>
      </c>
      <c r="E21" s="57">
        <f>4520+8764</f>
        <v>13284</v>
      </c>
      <c r="F21" s="57">
        <f>4520+8764</f>
        <v>13284</v>
      </c>
      <c r="G21" s="57">
        <f>4520+8764</f>
        <v>13284</v>
      </c>
      <c r="H21" s="57">
        <v>14260</v>
      </c>
      <c r="I21" s="57">
        <v>14545</v>
      </c>
      <c r="J21" s="57">
        <f t="shared" si="2"/>
        <v>84000.427</v>
      </c>
      <c r="K21" s="7"/>
      <c r="L21" s="7"/>
      <c r="M21" s="7"/>
      <c r="N21" s="7"/>
    </row>
    <row r="22" spans="1:14" ht="36" customHeight="1" hidden="1">
      <c r="A22" s="65"/>
      <c r="B22" s="48"/>
      <c r="C22" s="54"/>
      <c r="D22" s="57"/>
      <c r="E22" s="57"/>
      <c r="F22" s="57"/>
      <c r="G22" s="57"/>
      <c r="H22" s="57"/>
      <c r="I22" s="57"/>
      <c r="J22" s="57">
        <f t="shared" si="2"/>
        <v>0</v>
      </c>
      <c r="K22" s="7"/>
      <c r="L22" s="7"/>
      <c r="M22" s="7"/>
      <c r="N22" s="7"/>
    </row>
    <row r="23" spans="1:14" ht="25.5" customHeight="1">
      <c r="A23" s="42" t="s">
        <v>7</v>
      </c>
      <c r="B23" s="47" t="s">
        <v>25</v>
      </c>
      <c r="C23" s="53" t="s">
        <v>19</v>
      </c>
      <c r="D23" s="59">
        <f>D24</f>
        <v>430</v>
      </c>
      <c r="E23" s="59">
        <f aca="true" t="shared" si="5" ref="E23:J23">E24</f>
        <v>430</v>
      </c>
      <c r="F23" s="59">
        <f t="shared" si="5"/>
        <v>430</v>
      </c>
      <c r="G23" s="59">
        <f t="shared" si="5"/>
        <v>430</v>
      </c>
      <c r="H23" s="59">
        <f t="shared" si="5"/>
        <v>446</v>
      </c>
      <c r="I23" s="59">
        <f t="shared" si="5"/>
        <v>455</v>
      </c>
      <c r="J23" s="59">
        <f t="shared" si="5"/>
        <v>2621</v>
      </c>
      <c r="K23" s="7"/>
      <c r="L23" s="7"/>
      <c r="M23" s="7"/>
      <c r="N23" s="7"/>
    </row>
    <row r="24" spans="1:14" ht="24.75" customHeight="1">
      <c r="A24" s="64" t="s">
        <v>24</v>
      </c>
      <c r="B24" s="48" t="s">
        <v>12</v>
      </c>
      <c r="C24" s="54" t="s">
        <v>13</v>
      </c>
      <c r="D24" s="60">
        <v>430</v>
      </c>
      <c r="E24" s="60">
        <v>430</v>
      </c>
      <c r="F24" s="60">
        <v>430</v>
      </c>
      <c r="G24" s="60">
        <v>430</v>
      </c>
      <c r="H24" s="60">
        <v>446</v>
      </c>
      <c r="I24" s="60">
        <v>455</v>
      </c>
      <c r="J24" s="60">
        <f>I24+H24+G24+F24+E24+D24</f>
        <v>2621</v>
      </c>
      <c r="K24" s="7"/>
      <c r="L24" s="7"/>
      <c r="M24" s="7"/>
      <c r="N24" s="7"/>
    </row>
    <row r="25" spans="1:14" ht="24" customHeight="1">
      <c r="A25" s="42" t="s">
        <v>15</v>
      </c>
      <c r="B25" s="47" t="s">
        <v>29</v>
      </c>
      <c r="C25" s="54" t="s">
        <v>13</v>
      </c>
      <c r="D25" s="59">
        <f>600-300-300</f>
        <v>0</v>
      </c>
      <c r="E25" s="59">
        <v>600</v>
      </c>
      <c r="F25" s="59">
        <v>600</v>
      </c>
      <c r="G25" s="59">
        <v>600</v>
      </c>
      <c r="H25" s="59">
        <v>624</v>
      </c>
      <c r="I25" s="59">
        <v>637</v>
      </c>
      <c r="J25" s="59">
        <f>I25+H25+G25+F25+E25+D25</f>
        <v>3061</v>
      </c>
      <c r="K25" s="7"/>
      <c r="L25" s="7"/>
      <c r="M25" s="7"/>
      <c r="N25" s="7"/>
    </row>
    <row r="26" spans="1:14" ht="18.75" customHeight="1">
      <c r="A26" s="49"/>
      <c r="B26" s="50" t="s">
        <v>27</v>
      </c>
      <c r="C26" s="51"/>
      <c r="D26" s="59">
        <f>D27+D29</f>
        <v>59291.047999999995</v>
      </c>
      <c r="E26" s="59">
        <f>E27</f>
        <v>58086.235</v>
      </c>
      <c r="F26" s="59">
        <f>F27</f>
        <v>58086.235</v>
      </c>
      <c r="G26" s="59">
        <f>G27</f>
        <v>58086.235</v>
      </c>
      <c r="H26" s="59">
        <f>H27</f>
        <v>59381</v>
      </c>
      <c r="I26" s="59">
        <f>I27</f>
        <v>60564</v>
      </c>
      <c r="J26" s="59">
        <f>J27+J29</f>
        <v>353494.753</v>
      </c>
      <c r="K26" s="7"/>
      <c r="L26" s="32"/>
      <c r="M26" s="7"/>
      <c r="N26" s="7"/>
    </row>
    <row r="27" spans="1:14" ht="12" customHeight="1">
      <c r="A27" s="49"/>
      <c r="B27" s="51" t="s">
        <v>13</v>
      </c>
      <c r="C27" s="49"/>
      <c r="D27" s="59">
        <f>D12+D15+D18+D21+D24</f>
        <v>58691.047999999995</v>
      </c>
      <c r="E27" s="59">
        <f aca="true" t="shared" si="6" ref="E27:J27">E12+E15+E18+E21+E24+E25</f>
        <v>58086.235</v>
      </c>
      <c r="F27" s="59">
        <f t="shared" si="6"/>
        <v>58086.235</v>
      </c>
      <c r="G27" s="59">
        <f t="shared" si="6"/>
        <v>58086.235</v>
      </c>
      <c r="H27" s="59">
        <f t="shared" si="6"/>
        <v>59381</v>
      </c>
      <c r="I27" s="59">
        <f t="shared" si="6"/>
        <v>60564</v>
      </c>
      <c r="J27" s="59">
        <f t="shared" si="6"/>
        <v>352894.753</v>
      </c>
      <c r="K27" s="7"/>
      <c r="L27" s="7"/>
      <c r="M27" s="7"/>
      <c r="N27" s="7"/>
    </row>
    <row r="28" spans="1:14" ht="12.75" hidden="1">
      <c r="A28" s="49"/>
      <c r="B28" s="52"/>
      <c r="C28" s="49"/>
      <c r="D28" s="44"/>
      <c r="E28" s="44"/>
      <c r="F28" s="44"/>
      <c r="G28" s="44"/>
      <c r="H28" s="44"/>
      <c r="I28" s="44"/>
      <c r="J28" s="44"/>
      <c r="K28" s="7"/>
      <c r="L28" s="7"/>
      <c r="M28" s="7"/>
      <c r="N28" s="7"/>
    </row>
    <row r="29" spans="1:14" ht="12.75">
      <c r="A29" s="49"/>
      <c r="B29" s="52" t="s">
        <v>30</v>
      </c>
      <c r="C29" s="49"/>
      <c r="D29" s="59">
        <f>D13</f>
        <v>600</v>
      </c>
      <c r="E29" s="42"/>
      <c r="F29" s="42"/>
      <c r="G29" s="42"/>
      <c r="H29" s="42"/>
      <c r="I29" s="42"/>
      <c r="J29" s="59">
        <f>J13</f>
        <v>600</v>
      </c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</sheetData>
  <sheetProtection/>
  <mergeCells count="6">
    <mergeCell ref="G1:I1"/>
    <mergeCell ref="G3:I3"/>
    <mergeCell ref="G4:I4"/>
    <mergeCell ref="B9:I9"/>
    <mergeCell ref="B12:B13"/>
    <mergeCell ref="A12:A13"/>
  </mergeCells>
  <printOptions/>
  <pageMargins left="0.7874015748031497" right="0.5905511811023623" top="0.3937007874015748" bottom="0.3937007874015748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5">
      <selection activeCell="D8" sqref="B8:D20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11.75390625" style="0" hidden="1" customWidth="1"/>
    <col min="4" max="4" width="10.75390625" style="0" customWidth="1"/>
    <col min="5" max="5" width="11.125" style="0" hidden="1" customWidth="1"/>
    <col min="6" max="6" width="12.625" style="0" hidden="1" customWidth="1"/>
    <col min="7" max="7" width="11.25390625" style="0" hidden="1" customWidth="1"/>
    <col min="8" max="8" width="11.875" style="0" hidden="1" customWidth="1"/>
    <col min="9" max="9" width="12.125" style="0" hidden="1" customWidth="1"/>
    <col min="10" max="10" width="13.00390625" style="0" customWidth="1"/>
  </cols>
  <sheetData>
    <row r="1" spans="7:9" ht="12.75" hidden="1">
      <c r="G1" s="66"/>
      <c r="H1" s="66"/>
      <c r="I1" s="66"/>
    </row>
    <row r="2" spans="7:10" ht="12.75" hidden="1">
      <c r="G2" s="9"/>
      <c r="H2" s="9"/>
      <c r="I2" s="9"/>
      <c r="J2" s="10"/>
    </row>
    <row r="3" spans="7:10" ht="12.75" hidden="1">
      <c r="G3" s="67"/>
      <c r="H3" s="67"/>
      <c r="I3" s="67"/>
      <c r="J3" s="10"/>
    </row>
    <row r="4" spans="7:10" ht="12.75" hidden="1">
      <c r="G4" s="67"/>
      <c r="H4" s="67"/>
      <c r="I4" s="67"/>
      <c r="J4" s="10"/>
    </row>
    <row r="5" spans="2:9" ht="12.75">
      <c r="B5" s="68" t="s">
        <v>28</v>
      </c>
      <c r="C5" s="68"/>
      <c r="D5" s="68"/>
      <c r="E5" s="68"/>
      <c r="F5" s="68"/>
      <c r="G5" s="68"/>
      <c r="H5" s="68"/>
      <c r="I5" s="68"/>
    </row>
    <row r="6" spans="7:10" ht="12.75">
      <c r="G6" s="73">
        <v>44132</v>
      </c>
      <c r="H6" s="73"/>
      <c r="I6" s="73"/>
      <c r="J6" s="33"/>
    </row>
    <row r="7" spans="1:10" ht="38.25">
      <c r="A7" s="2" t="s">
        <v>0</v>
      </c>
      <c r="B7" s="3" t="s">
        <v>1</v>
      </c>
      <c r="C7" s="4" t="s">
        <v>2</v>
      </c>
      <c r="D7" s="3">
        <v>2020</v>
      </c>
      <c r="E7" s="3">
        <v>2021</v>
      </c>
      <c r="F7" s="3">
        <v>2022</v>
      </c>
      <c r="G7" s="27">
        <v>2023</v>
      </c>
      <c r="H7" s="27">
        <v>2024</v>
      </c>
      <c r="I7" s="27">
        <v>2025</v>
      </c>
      <c r="J7" s="1" t="s">
        <v>14</v>
      </c>
    </row>
    <row r="8" spans="1:14" ht="38.25" customHeight="1" hidden="1">
      <c r="A8" s="11" t="s">
        <v>3</v>
      </c>
      <c r="B8" s="12" t="s">
        <v>16</v>
      </c>
      <c r="C8" s="13" t="s">
        <v>19</v>
      </c>
      <c r="D8" s="34">
        <f>D9</f>
        <v>19481.607</v>
      </c>
      <c r="E8" s="34">
        <f aca="true" t="shared" si="0" ref="E8:J8">E9</f>
        <v>19307</v>
      </c>
      <c r="F8" s="34">
        <f t="shared" si="0"/>
        <v>19307</v>
      </c>
      <c r="G8" s="34">
        <f t="shared" si="0"/>
        <v>19694</v>
      </c>
      <c r="H8" s="34">
        <f t="shared" si="0"/>
        <v>20090</v>
      </c>
      <c r="I8" s="34">
        <f t="shared" si="0"/>
        <v>20488</v>
      </c>
      <c r="J8" s="34">
        <f t="shared" si="0"/>
        <v>118367.607</v>
      </c>
      <c r="K8" s="7"/>
      <c r="L8" s="7"/>
      <c r="M8" s="14"/>
      <c r="N8" s="7"/>
    </row>
    <row r="9" spans="1:14" ht="64.5" customHeight="1" hidden="1">
      <c r="A9" s="15" t="s">
        <v>17</v>
      </c>
      <c r="B9" s="16" t="s">
        <v>8</v>
      </c>
      <c r="C9" s="17" t="s">
        <v>13</v>
      </c>
      <c r="D9" s="35">
        <v>19481.607</v>
      </c>
      <c r="E9" s="35">
        <v>19307</v>
      </c>
      <c r="F9" s="35">
        <v>19307</v>
      </c>
      <c r="G9" s="35">
        <v>19694</v>
      </c>
      <c r="H9" s="35">
        <v>20090</v>
      </c>
      <c r="I9" s="35">
        <v>20488</v>
      </c>
      <c r="J9" s="35">
        <f>D9+E9+F9+G9+H9+I9</f>
        <v>118367.607</v>
      </c>
      <c r="K9" s="7"/>
      <c r="L9" s="7"/>
      <c r="M9" s="7"/>
      <c r="N9" s="7"/>
    </row>
    <row r="10" spans="1:14" ht="26.25" customHeight="1" hidden="1">
      <c r="A10" s="18" t="s">
        <v>4</v>
      </c>
      <c r="B10" s="12" t="s">
        <v>18</v>
      </c>
      <c r="C10" s="19" t="s">
        <v>19</v>
      </c>
      <c r="D10" s="36">
        <f>D11</f>
        <v>8562.166</v>
      </c>
      <c r="E10" s="36">
        <f aca="true" t="shared" si="1" ref="E10:J10">E11</f>
        <v>8480</v>
      </c>
      <c r="F10" s="36">
        <f t="shared" si="1"/>
        <v>8480</v>
      </c>
      <c r="G10" s="36">
        <f t="shared" si="1"/>
        <v>8650</v>
      </c>
      <c r="H10" s="36">
        <f t="shared" si="1"/>
        <v>8823</v>
      </c>
      <c r="I10" s="36">
        <f t="shared" si="1"/>
        <v>8999</v>
      </c>
      <c r="J10" s="36">
        <f t="shared" si="1"/>
        <v>51994.166</v>
      </c>
      <c r="K10" s="7"/>
      <c r="L10" s="7"/>
      <c r="M10" s="7"/>
      <c r="N10" s="7"/>
    </row>
    <row r="11" spans="1:14" ht="57.75" customHeight="1" hidden="1">
      <c r="A11" s="20" t="s">
        <v>20</v>
      </c>
      <c r="B11" s="21" t="s">
        <v>9</v>
      </c>
      <c r="C11" s="17" t="s">
        <v>13</v>
      </c>
      <c r="D11" s="35">
        <v>8562.166</v>
      </c>
      <c r="E11" s="35">
        <v>8480</v>
      </c>
      <c r="F11" s="35">
        <v>8480</v>
      </c>
      <c r="G11" s="35">
        <v>8650</v>
      </c>
      <c r="H11" s="35">
        <v>8823</v>
      </c>
      <c r="I11" s="35">
        <v>8999</v>
      </c>
      <c r="J11" s="35">
        <f aca="true" t="shared" si="2" ref="J11:J18">D11+E11+F11+G11+H11+I11</f>
        <v>51994.166</v>
      </c>
      <c r="K11" s="7"/>
      <c r="L11" s="7"/>
      <c r="M11" s="7"/>
      <c r="N11" s="7"/>
    </row>
    <row r="12" spans="1:14" ht="39.75" customHeight="1" hidden="1">
      <c r="A12" s="22"/>
      <c r="B12" s="21"/>
      <c r="C12" s="17"/>
      <c r="D12" s="35"/>
      <c r="E12" s="35"/>
      <c r="F12" s="35"/>
      <c r="G12" s="35"/>
      <c r="H12" s="35"/>
      <c r="I12" s="35"/>
      <c r="J12" s="35">
        <f t="shared" si="2"/>
        <v>0</v>
      </c>
      <c r="K12" s="7"/>
      <c r="L12" s="7"/>
      <c r="M12" s="7"/>
      <c r="N12" s="7"/>
    </row>
    <row r="13" spans="1:14" ht="33" customHeight="1" hidden="1">
      <c r="A13" s="23" t="s">
        <v>5</v>
      </c>
      <c r="B13" s="24" t="s">
        <v>21</v>
      </c>
      <c r="C13" s="13" t="s">
        <v>19</v>
      </c>
      <c r="D13" s="37">
        <f>D14</f>
        <v>14650.036</v>
      </c>
      <c r="E13" s="37">
        <f aca="true" t="shared" si="3" ref="E13:J13">E14</f>
        <v>14550</v>
      </c>
      <c r="F13" s="37">
        <f t="shared" si="3"/>
        <v>14550</v>
      </c>
      <c r="G13" s="37">
        <f t="shared" si="3"/>
        <v>14841</v>
      </c>
      <c r="H13" s="37">
        <f t="shared" si="3"/>
        <v>15138</v>
      </c>
      <c r="I13" s="37">
        <f t="shared" si="3"/>
        <v>15440</v>
      </c>
      <c r="J13" s="37">
        <f t="shared" si="3"/>
        <v>89169.036</v>
      </c>
      <c r="K13" s="7"/>
      <c r="L13" s="7"/>
      <c r="M13" s="7"/>
      <c r="N13" s="7"/>
    </row>
    <row r="14" spans="1:14" ht="57.75" customHeight="1" hidden="1">
      <c r="A14" s="25" t="s">
        <v>22</v>
      </c>
      <c r="B14" s="21" t="s">
        <v>10</v>
      </c>
      <c r="C14" s="17" t="s">
        <v>13</v>
      </c>
      <c r="D14" s="35">
        <v>14650.036</v>
      </c>
      <c r="E14" s="35">
        <v>14550</v>
      </c>
      <c r="F14" s="35">
        <v>14550</v>
      </c>
      <c r="G14" s="35">
        <v>14841</v>
      </c>
      <c r="H14" s="35">
        <v>15138</v>
      </c>
      <c r="I14" s="35">
        <v>15440</v>
      </c>
      <c r="J14" s="35">
        <f t="shared" si="2"/>
        <v>89169.036</v>
      </c>
      <c r="K14" s="7"/>
      <c r="L14" s="7"/>
      <c r="M14" s="7"/>
      <c r="N14" s="7"/>
    </row>
    <row r="15" spans="1:14" ht="42.75" customHeight="1" hidden="1">
      <c r="A15" s="26"/>
      <c r="B15" s="21"/>
      <c r="C15" s="17"/>
      <c r="D15" s="35"/>
      <c r="E15" s="35"/>
      <c r="F15" s="35"/>
      <c r="G15" s="35"/>
      <c r="H15" s="35"/>
      <c r="I15" s="35"/>
      <c r="J15" s="35">
        <f t="shared" si="2"/>
        <v>0</v>
      </c>
      <c r="K15" s="7"/>
      <c r="L15" s="7"/>
      <c r="M15" s="7"/>
      <c r="N15" s="7"/>
    </row>
    <row r="16" spans="1:14" ht="32.25" customHeight="1" hidden="1">
      <c r="A16" s="27" t="s">
        <v>6</v>
      </c>
      <c r="B16" s="24" t="s">
        <v>23</v>
      </c>
      <c r="C16" s="13" t="s">
        <v>19</v>
      </c>
      <c r="D16" s="37">
        <f>D17</f>
        <v>14307</v>
      </c>
      <c r="E16" s="37">
        <f aca="true" t="shared" si="4" ref="E16:J16">E17</f>
        <v>13707</v>
      </c>
      <c r="F16" s="37">
        <f t="shared" si="4"/>
        <v>13707</v>
      </c>
      <c r="G16" s="37">
        <f t="shared" si="4"/>
        <v>13981</v>
      </c>
      <c r="H16" s="37">
        <f t="shared" si="4"/>
        <v>14260</v>
      </c>
      <c r="I16" s="37">
        <f t="shared" si="4"/>
        <v>14545</v>
      </c>
      <c r="J16" s="37">
        <f t="shared" si="4"/>
        <v>84507</v>
      </c>
      <c r="K16" s="7"/>
      <c r="L16" s="7"/>
      <c r="M16" s="7"/>
      <c r="N16" s="7"/>
    </row>
    <row r="17" spans="1:14" ht="49.5" customHeight="1" hidden="1">
      <c r="A17" s="25" t="s">
        <v>26</v>
      </c>
      <c r="B17" s="16" t="s">
        <v>11</v>
      </c>
      <c r="C17" s="17" t="s">
        <v>13</v>
      </c>
      <c r="D17" s="35">
        <v>14307</v>
      </c>
      <c r="E17" s="35">
        <v>13707</v>
      </c>
      <c r="F17" s="35">
        <v>13707</v>
      </c>
      <c r="G17" s="35">
        <v>13981</v>
      </c>
      <c r="H17" s="35">
        <v>14260</v>
      </c>
      <c r="I17" s="35">
        <v>14545</v>
      </c>
      <c r="J17" s="35">
        <f t="shared" si="2"/>
        <v>84507</v>
      </c>
      <c r="K17" s="7"/>
      <c r="L17" s="7"/>
      <c r="M17" s="7"/>
      <c r="N17" s="7"/>
    </row>
    <row r="18" spans="1:14" ht="36" customHeight="1" hidden="1">
      <c r="A18" s="26"/>
      <c r="B18" s="28"/>
      <c r="C18" s="17"/>
      <c r="D18" s="35"/>
      <c r="E18" s="35"/>
      <c r="F18" s="35"/>
      <c r="G18" s="35"/>
      <c r="H18" s="35"/>
      <c r="I18" s="35"/>
      <c r="J18" s="35">
        <f t="shared" si="2"/>
        <v>0</v>
      </c>
      <c r="K18" s="7"/>
      <c r="L18" s="7"/>
      <c r="M18" s="7"/>
      <c r="N18" s="7"/>
    </row>
    <row r="19" spans="1:14" ht="35.25" customHeight="1" hidden="1">
      <c r="A19" s="27" t="s">
        <v>7</v>
      </c>
      <c r="B19" s="24" t="s">
        <v>25</v>
      </c>
      <c r="C19" s="13" t="s">
        <v>19</v>
      </c>
      <c r="D19" s="37">
        <f>D20</f>
        <v>430</v>
      </c>
      <c r="E19" s="37">
        <f aca="true" t="shared" si="5" ref="E19:J19">E20</f>
        <v>430</v>
      </c>
      <c r="F19" s="37">
        <f t="shared" si="5"/>
        <v>430</v>
      </c>
      <c r="G19" s="37">
        <f t="shared" si="5"/>
        <v>438</v>
      </c>
      <c r="H19" s="37">
        <f t="shared" si="5"/>
        <v>446</v>
      </c>
      <c r="I19" s="37">
        <f t="shared" si="5"/>
        <v>455</v>
      </c>
      <c r="J19" s="37">
        <f t="shared" si="5"/>
        <v>2629</v>
      </c>
      <c r="K19" s="7"/>
      <c r="L19" s="7"/>
      <c r="M19" s="7"/>
      <c r="N19" s="7"/>
    </row>
    <row r="20" spans="1:14" ht="50.25" customHeight="1" hidden="1">
      <c r="A20" s="25" t="s">
        <v>24</v>
      </c>
      <c r="B20" s="21" t="s">
        <v>12</v>
      </c>
      <c r="C20" s="17" t="s">
        <v>13</v>
      </c>
      <c r="D20" s="38">
        <v>430</v>
      </c>
      <c r="E20" s="38">
        <v>430</v>
      </c>
      <c r="F20" s="38">
        <v>430</v>
      </c>
      <c r="G20" s="38">
        <v>438</v>
      </c>
      <c r="H20" s="38">
        <v>446</v>
      </c>
      <c r="I20" s="38">
        <v>455</v>
      </c>
      <c r="J20" s="38">
        <f>I20+H20+G20+F20+E20+D20</f>
        <v>2629</v>
      </c>
      <c r="K20" s="7"/>
      <c r="L20" s="7"/>
      <c r="M20" s="7"/>
      <c r="N20" s="7"/>
    </row>
    <row r="21" spans="1:14" ht="76.5" customHeight="1">
      <c r="A21" s="27" t="s">
        <v>15</v>
      </c>
      <c r="B21" s="24" t="s">
        <v>29</v>
      </c>
      <c r="C21" s="17" t="s">
        <v>13</v>
      </c>
      <c r="D21" s="37">
        <f>600-300</f>
        <v>300</v>
      </c>
      <c r="E21" s="37">
        <v>600</v>
      </c>
      <c r="F21" s="37">
        <v>600</v>
      </c>
      <c r="G21" s="37">
        <v>612</v>
      </c>
      <c r="H21" s="37">
        <v>624</v>
      </c>
      <c r="I21" s="37">
        <v>637</v>
      </c>
      <c r="J21" s="37">
        <f>I21+H21+G21+F21+E21+D21</f>
        <v>3373</v>
      </c>
      <c r="K21" s="7"/>
      <c r="L21" s="7"/>
      <c r="M21" s="7"/>
      <c r="N21" s="7"/>
    </row>
    <row r="22" spans="1:14" ht="18.75" customHeight="1">
      <c r="A22" s="29"/>
      <c r="B22" s="8" t="s">
        <v>27</v>
      </c>
      <c r="C22" s="30"/>
      <c r="D22" s="37">
        <f>D23</f>
        <v>57730.809</v>
      </c>
      <c r="E22" s="37">
        <f aca="true" t="shared" si="6" ref="E22:J22">E23</f>
        <v>57074</v>
      </c>
      <c r="F22" s="37">
        <f t="shared" si="6"/>
        <v>57074</v>
      </c>
      <c r="G22" s="37">
        <f t="shared" si="6"/>
        <v>58216</v>
      </c>
      <c r="H22" s="37">
        <f t="shared" si="6"/>
        <v>59381</v>
      </c>
      <c r="I22" s="37">
        <f t="shared" si="6"/>
        <v>60564</v>
      </c>
      <c r="J22" s="37">
        <f t="shared" si="6"/>
        <v>350039.809</v>
      </c>
      <c r="K22" s="7"/>
      <c r="L22" s="32"/>
      <c r="M22" s="7"/>
      <c r="N22" s="7"/>
    </row>
    <row r="23" spans="1:14" ht="29.25" customHeight="1">
      <c r="A23" s="29"/>
      <c r="B23" s="8" t="s">
        <v>13</v>
      </c>
      <c r="C23" s="29"/>
      <c r="D23" s="37">
        <f>D8+D10+D13+D16+D19+D21</f>
        <v>57730.809</v>
      </c>
      <c r="E23" s="37">
        <f aca="true" t="shared" si="7" ref="E23:J23">E9+E11+E14+E17+E20+E21</f>
        <v>57074</v>
      </c>
      <c r="F23" s="37">
        <f t="shared" si="7"/>
        <v>57074</v>
      </c>
      <c r="G23" s="37">
        <f t="shared" si="7"/>
        <v>58216</v>
      </c>
      <c r="H23" s="37">
        <f t="shared" si="7"/>
        <v>59381</v>
      </c>
      <c r="I23" s="37">
        <f t="shared" si="7"/>
        <v>60564</v>
      </c>
      <c r="J23" s="37">
        <f t="shared" si="7"/>
        <v>350039.809</v>
      </c>
      <c r="K23" s="7"/>
      <c r="L23" s="7"/>
      <c r="M23" s="7"/>
      <c r="N23" s="7"/>
    </row>
    <row r="24" spans="1:14" ht="12.75" hidden="1">
      <c r="A24" s="29"/>
      <c r="B24" s="29"/>
      <c r="C24" s="29"/>
      <c r="D24" s="5"/>
      <c r="E24" s="5"/>
      <c r="F24" s="5"/>
      <c r="G24" s="5"/>
      <c r="H24" s="5"/>
      <c r="I24" s="5"/>
      <c r="J24" s="29"/>
      <c r="K24" s="7"/>
      <c r="L24" s="7"/>
      <c r="M24" s="7"/>
      <c r="N24" s="7"/>
    </row>
    <row r="25" spans="1:14" ht="12.75">
      <c r="A25" s="7"/>
      <c r="B25" s="7"/>
      <c r="C25" s="7"/>
      <c r="D25" s="6"/>
      <c r="E25" s="6"/>
      <c r="F25" s="6"/>
      <c r="G25" s="6"/>
      <c r="H25" s="6"/>
      <c r="I25" s="6"/>
      <c r="J25" s="31"/>
      <c r="K25" s="7"/>
      <c r="L25" s="7"/>
      <c r="M25" s="7"/>
      <c r="N25" s="7"/>
    </row>
    <row r="26" spans="1:14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2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</sheetData>
  <sheetProtection/>
  <mergeCells count="5">
    <mergeCell ref="G1:I1"/>
    <mergeCell ref="G3:I3"/>
    <mergeCell ref="G4:I4"/>
    <mergeCell ref="B5:I5"/>
    <mergeCell ref="G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2021-02-11T11:27:53Z</cp:lastPrinted>
  <dcterms:created xsi:type="dcterms:W3CDTF">2016-02-19T05:42:05Z</dcterms:created>
  <dcterms:modified xsi:type="dcterms:W3CDTF">2021-02-16T12:35:41Z</dcterms:modified>
  <cp:category/>
  <cp:version/>
  <cp:contentType/>
  <cp:contentStatus/>
</cp:coreProperties>
</file>