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<sst xmlns="http://schemas.openxmlformats.org/spreadsheetml/2006/main" count="649" uniqueCount="280">
  <si>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</si>
  <si>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</si>
  <si>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</si>
  <si>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</si>
  <si>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</si>
  <si>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</si>
  <si>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</si>
  <si>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</si>
  <si>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</si>
  <si>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</si>
  <si>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</si>
  <si>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</si>
  <si>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</si>
  <si>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</si>
  <si>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</si>
  <si>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</si>
  <si>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</si>
  <si>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</si>
  <si>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</si>
  <si>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</si>
  <si>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</si>
  <si>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</si>
  <si>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</si>
  <si>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</si>
  <si>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</si>
  <si>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</si>
  <si>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</si>
  <si>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</si>
  <si>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</si>
  <si>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</si>
  <si>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</si>
  <si>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</si>
  <si>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</si>
  <si>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</si>
  <si>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</si>
  <si>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</si>
  <si>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</si>
  <si>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</si>
  <si>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</si>
  <si>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</si>
  <si>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</si>
  <si>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</si>
  <si>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</si>
  <si>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</si>
  <si>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</si>
  <si>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</si>
  <si>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</si>
  <si>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</si>
  <si>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</si>
  <si>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</si>
  <si>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</si>
  <si>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</si>
  <si>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</si>
  <si>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</si>
  <si>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</si>
  <si>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</si>
  <si>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</si>
  <si>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</si>
  <si>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</si>
  <si>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</si>
  <si>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</si>
  <si>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</si>
  <si>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</si>
  <si>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</si>
  <si>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</si>
  <si>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</si>
  <si>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</si>
  <si>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</si>
  <si>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</si>
  <si>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</si>
  <si>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</si>
  <si>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</si>
  <si>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</si>
  <si>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</si>
  <si>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</si>
  <si>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</si>
  <si>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</si>
  <si>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</si>
  <si>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</si>
  <si>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</si>
  <si>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</si>
  <si>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</si>
  <si>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</si>
  <si>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</si>
  <si>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</si>
  <si>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</si>
  <si>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</si>
  <si>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</si>
  <si>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</si>
  <si>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</si>
  <si>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</si>
  <si>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</si>
  <si>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</si>
  <si>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</si>
  <si>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</si>
  <si>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</si>
  <si>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</si>
  <si>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</si>
  <si>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</si>
  <si>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</si>
  <si>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</si>
  <si>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</si>
  <si>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</si>
  <si>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</si>
  <si>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</si>
  <si>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</si>
  <si>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</si>
  <si>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</si>
  <si>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</si>
  <si>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</si>
  <si>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</si>
  <si>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</si>
  <si>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</si>
  <si>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</si>
  <si>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</si>
  <si>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</si>
  <si>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</si>
  <si>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</si>
  <si>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</si>
  <si>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</si>
  <si>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</si>
  <si>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</si>
  <si>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</si>
  <si>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</si>
  <si>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</si>
  <si>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</si>
  <si>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</si>
  <si>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</si>
  <si>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</si>
  <si>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</si>
  <si>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</si>
  <si>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</si>
  <si>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</si>
  <si>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</si>
  <si>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</si>
  <si>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</si>
  <si>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</si>
  <si>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</si>
  <si>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</si>
  <si>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</si>
  <si>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</si>
  <si>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</si>
  <si>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</si>
  <si>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</si>
  <si>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</si>
  <si>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</si>
  <si>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</si>
  <si>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</si>
  <si>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</si>
  <si>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</si>
  <si>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</si>
  <si>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</si>
  <si>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</si>
  <si>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</si>
  <si>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</si>
  <si>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</si>
  <si>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</si>
  <si>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</si>
  <si>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</si>
  <si>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</si>
  <si>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</si>
  <si>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</si>
  <si>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</si>
  <si>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</si>
  <si>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</si>
  <si>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</si>
  <si>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</si>
  <si>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</si>
  <si>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</si>
  <si>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</si>
  <si>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</si>
  <si>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</si>
  <si>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</si>
  <si>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</si>
  <si>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</si>
  <si>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</si>
  <si>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</si>
  <si>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</si>
  <si>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</si>
  <si>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</si>
  <si>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</si>
  <si>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</si>
  <si>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</si>
  <si>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</si>
  <si>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</si>
  <si>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</si>
  <si>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</si>
  <si>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</si>
  <si>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</si>
  <si>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</si>
  <si>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</si>
  <si>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</si>
  <si>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</si>
  <si>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</si>
  <si>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</si>
  <si>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</si>
  <si>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</si>
  <si>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</si>
  <si>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</si>
  <si>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</si>
  <si>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</si>
  <si>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</si>
  <si>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</si>
  <si>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</si>
  <si>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</si>
  <si>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</si>
  <si>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</si>
  <si>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</si>
  <si>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</si>
  <si>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</si>
  <si>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</si>
  <si>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</si>
  <si>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</si>
  <si>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</si>
  <si>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</si>
  <si>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</si>
  <si>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</si>
  <si>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</si>
  <si>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</si>
  <si>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</si>
  <si>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</si>
  <si>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</si>
  <si>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</si>
  <si>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</si>
  <si>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</si>
  <si>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</si>
  <si>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</si>
  <si>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</si>
  <si>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</si>
  <si>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</si>
  <si>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</si>
  <si>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</si>
  <si>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</si>
  <si>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</si>
  <si>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</si>
  <si>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</si>
  <si>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</si>
  <si>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</si>
  <si>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</si>
  <si>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</si>
  <si>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</si>
  <si>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</si>
  <si>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</si>
  <si>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</si>
  <si>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</si>
  <si>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</si>
  <si>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</si>
  <si>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</si>
  <si>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</si>
  <si>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</si>
  <si>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</si>
  <si>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</si>
  <si>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</si>
  <si>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</si>
  <si>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</si>
  <si>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</si>
  <si>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</si>
  <si>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</si>
  <si>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</si>
  <si>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</si>
  <si>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</si>
  <si>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</si>
  <si>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</si>
  <si>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</si>
  <si>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</si>
  <si>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</si>
  <si>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</si>
  <si>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</si>
  <si>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</si>
  <si>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</si>
  <si>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</si>
  <si>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</si>
  <si>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>Бюджетные ассигнования на 2019 год утвержденные Решением Городской Думы  от 20.12.2018 года № 370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</si>
  <si>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от 20 декабря 2018 года № 370 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</si>
  <si>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</si>
  <si>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</si>
  <si>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</si>
  <si>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02 0 03 00830</t>
  </si>
  <si>
    <t>20 0 03 00400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</si>
  <si>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марта 2019 года № 397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</si>
</sst>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.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49" fontId="56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" xfId="57" applyNumberFormat="1" applyFont="1" applyBorder="1" applyAlignment="1" applyProtection="1">
      <alignment horizontal="right" vertical="top" shrinkToFi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37" borderId="17" xfId="89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56" fillId="0" borderId="21" xfId="49" applyNumberFormat="1" applyFont="1" applyFill="1" applyBorder="1" applyAlignment="1" applyProtection="1">
      <alignment horizontal="center" vertical="top" wrapText="1"/>
      <protection/>
    </xf>
    <xf numFmtId="49" fontId="56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Border="1" applyAlignment="1" applyProtection="1">
      <alignment horizontal="right" vertical="top" shrinkToFit="1"/>
      <protection/>
    </xf>
    <xf numFmtId="4" fontId="5" fillId="37" borderId="17" xfId="89" applyNumberFormat="1" applyFont="1" applyFill="1" applyBorder="1" applyAlignment="1">
      <alignment horizontal="right" vertical="center" shrinkToFit="1"/>
      <protection/>
    </xf>
    <xf numFmtId="49" fontId="56" fillId="0" borderId="17" xfId="44" applyNumberFormat="1" applyFont="1" applyFill="1" applyBorder="1" applyAlignment="1" applyProtection="1">
      <alignment horizontal="left" vertical="top" wrapText="1"/>
      <protection/>
    </xf>
    <xf numFmtId="49" fontId="56" fillId="0" borderId="17" xfId="48" applyNumberFormat="1" applyFont="1" applyFill="1" applyBorder="1" applyAlignment="1" applyProtection="1">
      <alignment horizontal="center" vertical="top" wrapTex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7" xfId="89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6" fillId="35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" fontId="56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0" fontId="4" fillId="0" borderId="17" xfId="89" applyFont="1" applyFill="1" applyBorder="1" applyAlignment="1">
      <alignment horizontal="center" vertical="center" shrinkToFi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49" fontId="56" fillId="0" borderId="1" xfId="58" applyNumberFormat="1" applyFont="1" applyFill="1" applyAlignment="1" applyProtection="1">
      <alignment horizontal="center" vertical="top" wrapText="1"/>
      <protection/>
    </xf>
    <xf numFmtId="49" fontId="57" fillId="0" borderId="23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0" fontId="56" fillId="0" borderId="1" xfId="52" applyNumberFormat="1" applyFont="1" applyFill="1" applyBorder="1" applyAlignment="1" applyProtection="1">
      <alignment horizontal="left" vertical="top" wrapText="1"/>
      <protection/>
    </xf>
    <xf numFmtId="0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" fontId="56" fillId="0" borderId="1" xfId="60" applyNumberFormat="1" applyFont="1" applyFill="1" applyBorder="1" applyAlignment="1" applyProtection="1">
      <alignment horizontal="right" vertical="top" shrinkToFit="1"/>
      <protection/>
    </xf>
    <xf numFmtId="4" fontId="57" fillId="35" borderId="1" xfId="60" applyNumberFormat="1" applyFont="1" applyFill="1" applyBorder="1" applyAlignment="1" applyProtection="1">
      <alignment horizontal="right" vertical="top" shrinkToFi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="115" zoomScaleNormal="115" zoomScalePageLayoutView="0" workbookViewId="0" topLeftCell="A1">
      <selection activeCell="D3" sqref="D3:F3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00390625" style="0" customWidth="1"/>
    <col min="5" max="5" width="13.75390625" style="0" customWidth="1"/>
    <col min="6" max="6" width="14.875" style="0" customWidth="1"/>
    <col min="7" max="7" width="11.125" style="0" customWidth="1"/>
  </cols>
  <sheetData>
    <row r="1" spans="4:6" ht="99.75" customHeight="1">
      <c r="D1" s="58" t="s">
        <v>279</v>
      </c>
      <c r="E1" s="58"/>
      <c r="F1" s="58"/>
    </row>
    <row r="2" spans="4:6" ht="12.75">
      <c r="D2" s="37"/>
      <c r="E2" s="37"/>
      <c r="F2" s="38" t="s">
        <v>253</v>
      </c>
    </row>
    <row r="3" spans="1:7" ht="75.75" customHeight="1">
      <c r="A3" s="3"/>
      <c r="B3" s="3"/>
      <c r="C3" s="23"/>
      <c r="D3" s="59" t="s">
        <v>273</v>
      </c>
      <c r="E3" s="59"/>
      <c r="F3" s="59"/>
      <c r="G3" s="24"/>
    </row>
    <row r="4" spans="1:6" ht="62.25" customHeight="1">
      <c r="A4" s="57" t="s">
        <v>4</v>
      </c>
      <c r="B4" s="57"/>
      <c r="C4" s="57"/>
      <c r="D4" s="57"/>
      <c r="E4" s="57"/>
      <c r="F4" s="57"/>
    </row>
    <row r="5" spans="1:6" ht="14.25" customHeight="1">
      <c r="A5" s="2"/>
      <c r="B5" s="2"/>
      <c r="C5" s="2"/>
      <c r="D5" s="4"/>
      <c r="F5" s="4" t="s">
        <v>0</v>
      </c>
    </row>
    <row r="6" spans="1:6" ht="90.75" customHeight="1">
      <c r="A6" s="1" t="s">
        <v>1</v>
      </c>
      <c r="B6" s="1" t="s">
        <v>2</v>
      </c>
      <c r="C6" s="1" t="s">
        <v>3</v>
      </c>
      <c r="D6" s="25" t="s">
        <v>272</v>
      </c>
      <c r="E6" s="26" t="s">
        <v>250</v>
      </c>
      <c r="F6" s="27" t="s">
        <v>251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6" t="s">
        <v>252</v>
      </c>
      <c r="B8" s="5"/>
      <c r="C8" s="46"/>
      <c r="D8" s="32">
        <f>D9+D22+D48+D53+D58+D63+D78+D83+D113+D118+D126+D134+D142+D158+D163+D171+D176+D246+D255</f>
        <v>222860080.41</v>
      </c>
      <c r="E8" s="32">
        <f>E9+E22+E48+E53+E58+E63+E78+E83+E113+E118+E126+E134+E142+E158+E163+E171+E176+E246+E255</f>
        <v>-13114819.21</v>
      </c>
      <c r="F8" s="32">
        <f>F9+F22+F48+F53+F58+F63+F78+F83+F113+F118+F126+F134+F142+F158+F163+F171+F176+F246+F255</f>
        <v>209745261.2</v>
      </c>
    </row>
    <row r="9" spans="1:6" ht="38.25">
      <c r="A9" s="33" t="s">
        <v>5</v>
      </c>
      <c r="B9" s="34" t="s">
        <v>6</v>
      </c>
      <c r="C9" s="34"/>
      <c r="D9" s="35">
        <f>D10+D14+D18</f>
        <v>650000</v>
      </c>
      <c r="E9" s="35">
        <f>E10+E14+E18</f>
        <v>0</v>
      </c>
      <c r="F9" s="35">
        <f>F10+F14+F18</f>
        <v>650000</v>
      </c>
    </row>
    <row r="10" spans="1:6" ht="25.5">
      <c r="A10" s="28" t="s">
        <v>149</v>
      </c>
      <c r="B10" s="29" t="s">
        <v>7</v>
      </c>
      <c r="C10" s="30"/>
      <c r="D10" s="31">
        <f aca="true" t="shared" si="0" ref="D10:F12">D11</f>
        <v>500000</v>
      </c>
      <c r="E10" s="31">
        <f t="shared" si="0"/>
        <v>0</v>
      </c>
      <c r="F10" s="31">
        <f t="shared" si="0"/>
        <v>500000</v>
      </c>
    </row>
    <row r="11" spans="1:6" ht="54" customHeight="1">
      <c r="A11" s="12" t="s">
        <v>150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151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152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27.75" customHeight="1">
      <c r="A14" s="12" t="s">
        <v>153</v>
      </c>
      <c r="B14" s="14" t="s">
        <v>11</v>
      </c>
      <c r="C14" s="15"/>
      <c r="D14" s="16">
        <f aca="true" t="shared" si="1" ref="D14:F16">D15</f>
        <v>150000</v>
      </c>
      <c r="E14" s="16">
        <f t="shared" si="1"/>
        <v>-150000</v>
      </c>
      <c r="F14" s="16">
        <f t="shared" si="1"/>
        <v>0</v>
      </c>
    </row>
    <row r="15" spans="1:6" ht="12.75">
      <c r="A15" s="12" t="s">
        <v>154</v>
      </c>
      <c r="B15" s="14" t="s">
        <v>12</v>
      </c>
      <c r="C15" s="15"/>
      <c r="D15" s="16">
        <f t="shared" si="1"/>
        <v>150000</v>
      </c>
      <c r="E15" s="16">
        <f t="shared" si="1"/>
        <v>-150000</v>
      </c>
      <c r="F15" s="16">
        <f t="shared" si="1"/>
        <v>0</v>
      </c>
    </row>
    <row r="16" spans="1:6" ht="29.25" customHeight="1">
      <c r="A16" s="12" t="s">
        <v>155</v>
      </c>
      <c r="B16" s="14" t="s">
        <v>12</v>
      </c>
      <c r="C16" s="15" t="s">
        <v>13</v>
      </c>
      <c r="D16" s="16">
        <f t="shared" si="1"/>
        <v>150000</v>
      </c>
      <c r="E16" s="16">
        <f t="shared" si="1"/>
        <v>-150000</v>
      </c>
      <c r="F16" s="16">
        <f t="shared" si="1"/>
        <v>0</v>
      </c>
    </row>
    <row r="17" spans="1:6" ht="31.5" customHeight="1">
      <c r="A17" s="11" t="s">
        <v>156</v>
      </c>
      <c r="B17" s="9" t="s">
        <v>12</v>
      </c>
      <c r="C17" s="8" t="s">
        <v>14</v>
      </c>
      <c r="D17" s="13">
        <v>150000</v>
      </c>
      <c r="E17" s="13">
        <v>-150000</v>
      </c>
      <c r="F17" s="13">
        <f>D17+E17</f>
        <v>0</v>
      </c>
    </row>
    <row r="18" spans="1:6" ht="78.75" customHeight="1">
      <c r="A18" s="52" t="s">
        <v>274</v>
      </c>
      <c r="B18" s="50" t="s">
        <v>276</v>
      </c>
      <c r="C18" s="50"/>
      <c r="D18" s="55">
        <f>D19</f>
        <v>0</v>
      </c>
      <c r="E18" s="55">
        <f aca="true" t="shared" si="2" ref="E18:F20">E19</f>
        <v>150000</v>
      </c>
      <c r="F18" s="55">
        <f t="shared" si="2"/>
        <v>150000</v>
      </c>
    </row>
    <row r="19" spans="1:6" ht="65.25" customHeight="1">
      <c r="A19" s="52" t="s">
        <v>275</v>
      </c>
      <c r="B19" s="50" t="s">
        <v>277</v>
      </c>
      <c r="C19" s="50"/>
      <c r="D19" s="55">
        <f>D20</f>
        <v>0</v>
      </c>
      <c r="E19" s="55">
        <f t="shared" si="2"/>
        <v>150000</v>
      </c>
      <c r="F19" s="55">
        <f t="shared" si="2"/>
        <v>150000</v>
      </c>
    </row>
    <row r="20" spans="1:6" ht="31.5" customHeight="1">
      <c r="A20" s="52" t="s">
        <v>155</v>
      </c>
      <c r="B20" s="50" t="s">
        <v>277</v>
      </c>
      <c r="C20" s="50" t="s">
        <v>13</v>
      </c>
      <c r="D20" s="55">
        <f>D21</f>
        <v>0</v>
      </c>
      <c r="E20" s="55">
        <f t="shared" si="2"/>
        <v>150000</v>
      </c>
      <c r="F20" s="55">
        <f t="shared" si="2"/>
        <v>150000</v>
      </c>
    </row>
    <row r="21" spans="1:6" ht="31.5" customHeight="1">
      <c r="A21" s="53" t="s">
        <v>156</v>
      </c>
      <c r="B21" s="51" t="s">
        <v>277</v>
      </c>
      <c r="C21" s="54" t="s">
        <v>14</v>
      </c>
      <c r="D21" s="56"/>
      <c r="E21" s="56">
        <v>150000</v>
      </c>
      <c r="F21" s="56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3449000</v>
      </c>
      <c r="E22" s="20">
        <f>E23+E41</f>
        <v>0</v>
      </c>
      <c r="F22" s="20">
        <f>F23+F41</f>
        <v>3449000</v>
      </c>
    </row>
    <row r="23" spans="1:6" ht="25.5">
      <c r="A23" s="12" t="s">
        <v>157</v>
      </c>
      <c r="B23" s="14" t="s">
        <v>17</v>
      </c>
      <c r="C23" s="15"/>
      <c r="D23" s="16">
        <f>D24+D31+D34+D37</f>
        <v>2789000</v>
      </c>
      <c r="E23" s="16">
        <f>E24+E31+E34+E37</f>
        <v>-324000</v>
      </c>
      <c r="F23" s="16">
        <f>F24+F31+F34+F37</f>
        <v>2465000</v>
      </c>
    </row>
    <row r="24" spans="1:6" ht="12.75">
      <c r="A24" s="12" t="s">
        <v>158</v>
      </c>
      <c r="B24" s="14" t="s">
        <v>18</v>
      </c>
      <c r="C24" s="15"/>
      <c r="D24" s="16">
        <f>D25+D29</f>
        <v>889000</v>
      </c>
      <c r="E24" s="16">
        <f>E25+E29</f>
        <v>-324000</v>
      </c>
      <c r="F24" s="16">
        <f>F25+F29</f>
        <v>565000</v>
      </c>
    </row>
    <row r="25" spans="1:6" ht="12.75">
      <c r="A25" s="12" t="s">
        <v>159</v>
      </c>
      <c r="B25" s="14" t="s">
        <v>18</v>
      </c>
      <c r="C25" s="15" t="s">
        <v>19</v>
      </c>
      <c r="D25" s="16">
        <f>D26+D27+D28</f>
        <v>424000</v>
      </c>
      <c r="E25" s="16">
        <f>E26+E27+E28</f>
        <v>-324000</v>
      </c>
      <c r="F25" s="16">
        <f>F26+F27+F28</f>
        <v>100000</v>
      </c>
    </row>
    <row r="26" spans="1:6" ht="15.75" customHeight="1">
      <c r="A26" s="11" t="s">
        <v>160</v>
      </c>
      <c r="B26" s="9" t="s">
        <v>18</v>
      </c>
      <c r="C26" s="8" t="s">
        <v>20</v>
      </c>
      <c r="D26" s="13">
        <v>324000</v>
      </c>
      <c r="E26" s="13">
        <v>-324000</v>
      </c>
      <c r="F26" s="13">
        <f>D26+E26</f>
        <v>0</v>
      </c>
    </row>
    <row r="27" spans="1:6" ht="28.5" customHeight="1">
      <c r="A27" s="11" t="s">
        <v>255</v>
      </c>
      <c r="B27" s="9" t="s">
        <v>18</v>
      </c>
      <c r="C27" s="8" t="s">
        <v>254</v>
      </c>
      <c r="D27" s="13"/>
      <c r="E27" s="13">
        <v>100000</v>
      </c>
      <c r="F27" s="13">
        <f>D27+E27</f>
        <v>100000</v>
      </c>
    </row>
    <row r="28" spans="1:6" ht="12.75">
      <c r="A28" s="11" t="s">
        <v>161</v>
      </c>
      <c r="B28" s="9" t="s">
        <v>18</v>
      </c>
      <c r="C28" s="8" t="s">
        <v>21</v>
      </c>
      <c r="D28" s="13">
        <v>100000</v>
      </c>
      <c r="E28" s="13">
        <v>-100000</v>
      </c>
      <c r="F28" s="13">
        <f>D28+E28</f>
        <v>0</v>
      </c>
    </row>
    <row r="29" spans="1:6" ht="25.5">
      <c r="A29" s="12" t="s">
        <v>155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156</v>
      </c>
      <c r="B30" s="17" t="s">
        <v>18</v>
      </c>
      <c r="C30" s="39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162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163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164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165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166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167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168</v>
      </c>
      <c r="B37" s="14" t="s">
        <v>28</v>
      </c>
      <c r="C37" s="15"/>
      <c r="D37" s="16">
        <f>D38</f>
        <v>500000</v>
      </c>
      <c r="E37" s="16">
        <f>E38</f>
        <v>0</v>
      </c>
      <c r="F37" s="16">
        <f>F38</f>
        <v>500000</v>
      </c>
    </row>
    <row r="38" spans="1:6" ht="18.75" customHeight="1">
      <c r="A38" s="12" t="s">
        <v>159</v>
      </c>
      <c r="B38" s="14" t="s">
        <v>28</v>
      </c>
      <c r="C38" s="39" t="s">
        <v>19</v>
      </c>
      <c r="D38" s="16">
        <f>D39+D40</f>
        <v>500000</v>
      </c>
      <c r="E38" s="16">
        <f>E39+E40</f>
        <v>0</v>
      </c>
      <c r="F38" s="16">
        <f>F39+F40</f>
        <v>500000</v>
      </c>
    </row>
    <row r="39" spans="1:6" ht="27.75" customHeight="1">
      <c r="A39" s="11" t="s">
        <v>255</v>
      </c>
      <c r="B39" s="17" t="s">
        <v>28</v>
      </c>
      <c r="C39" s="39" t="s">
        <v>254</v>
      </c>
      <c r="D39" s="40"/>
      <c r="E39" s="21">
        <v>500000</v>
      </c>
      <c r="F39" s="13">
        <f>D39+E39</f>
        <v>500000</v>
      </c>
    </row>
    <row r="40" spans="1:6" ht="12.75">
      <c r="A40" s="11" t="s">
        <v>161</v>
      </c>
      <c r="B40" s="9" t="s">
        <v>28</v>
      </c>
      <c r="C40" s="8" t="s">
        <v>21</v>
      </c>
      <c r="D40" s="13">
        <v>500000</v>
      </c>
      <c r="E40" s="21">
        <v>-500000</v>
      </c>
      <c r="F40" s="13">
        <f>D40+E40</f>
        <v>0</v>
      </c>
    </row>
    <row r="41" spans="1:6" ht="27" customHeight="1">
      <c r="A41" s="12" t="s">
        <v>169</v>
      </c>
      <c r="B41" s="14" t="s">
        <v>29</v>
      </c>
      <c r="C41" s="15"/>
      <c r="D41" s="16">
        <f>D42+D45</f>
        <v>660000</v>
      </c>
      <c r="E41" s="16">
        <f>E42+E45</f>
        <v>324000</v>
      </c>
      <c r="F41" s="16">
        <f>F42+F45</f>
        <v>984000</v>
      </c>
    </row>
    <row r="42" spans="1:6" ht="25.5">
      <c r="A42" s="12" t="s">
        <v>170</v>
      </c>
      <c r="B42" s="14" t="s">
        <v>30</v>
      </c>
      <c r="C42" s="15"/>
      <c r="D42" s="16">
        <f aca="true" t="shared" si="5" ref="D42:F43">D43</f>
        <v>660000</v>
      </c>
      <c r="E42" s="16">
        <f t="shared" si="5"/>
        <v>0</v>
      </c>
      <c r="F42" s="16">
        <f t="shared" si="5"/>
        <v>660000</v>
      </c>
    </row>
    <row r="43" spans="1:6" ht="12.75">
      <c r="A43" s="12" t="s">
        <v>159</v>
      </c>
      <c r="B43" s="14" t="s">
        <v>30</v>
      </c>
      <c r="C43" s="15" t="s">
        <v>19</v>
      </c>
      <c r="D43" s="16">
        <f t="shared" si="5"/>
        <v>660000</v>
      </c>
      <c r="E43" s="16">
        <f t="shared" si="5"/>
        <v>0</v>
      </c>
      <c r="F43" s="16">
        <f t="shared" si="5"/>
        <v>660000</v>
      </c>
    </row>
    <row r="44" spans="1:6" ht="18" customHeight="1">
      <c r="A44" s="11" t="s">
        <v>160</v>
      </c>
      <c r="B44" s="9" t="s">
        <v>30</v>
      </c>
      <c r="C44" s="8" t="s">
        <v>20</v>
      </c>
      <c r="D44" s="13">
        <v>660000</v>
      </c>
      <c r="E44" s="13"/>
      <c r="F44" s="13">
        <f>D44+E44</f>
        <v>660000</v>
      </c>
    </row>
    <row r="45" spans="1:6" ht="28.5" customHeight="1">
      <c r="A45" s="44" t="s">
        <v>258</v>
      </c>
      <c r="B45" s="45" t="s">
        <v>256</v>
      </c>
      <c r="C45" s="48"/>
      <c r="D45" s="42">
        <f aca="true" t="shared" si="6" ref="D45:F46">D46</f>
        <v>0</v>
      </c>
      <c r="E45" s="42">
        <f t="shared" si="6"/>
        <v>324000</v>
      </c>
      <c r="F45" s="42">
        <f t="shared" si="6"/>
        <v>324000</v>
      </c>
    </row>
    <row r="46" spans="1:6" ht="18" customHeight="1">
      <c r="A46" s="44" t="s">
        <v>159</v>
      </c>
      <c r="B46" s="45" t="s">
        <v>256</v>
      </c>
      <c r="C46" s="48" t="s">
        <v>19</v>
      </c>
      <c r="D46" s="42">
        <f t="shared" si="6"/>
        <v>0</v>
      </c>
      <c r="E46" s="42">
        <f t="shared" si="6"/>
        <v>324000</v>
      </c>
      <c r="F46" s="42">
        <f t="shared" si="6"/>
        <v>324000</v>
      </c>
    </row>
    <row r="47" spans="1:6" ht="31.5" customHeight="1">
      <c r="A47" s="43" t="s">
        <v>259</v>
      </c>
      <c r="B47" s="41" t="s">
        <v>256</v>
      </c>
      <c r="C47" s="47" t="s">
        <v>257</v>
      </c>
      <c r="D47" s="13"/>
      <c r="E47" s="13">
        <v>324000</v>
      </c>
      <c r="F47" s="13">
        <f>D47+E47</f>
        <v>324000</v>
      </c>
    </row>
    <row r="48" spans="1:6" ht="55.5" customHeight="1">
      <c r="A48" s="12" t="s">
        <v>31</v>
      </c>
      <c r="B48" s="18" t="s">
        <v>32</v>
      </c>
      <c r="C48" s="19"/>
      <c r="D48" s="20">
        <f aca="true" t="shared" si="7" ref="D48:F51">D49</f>
        <v>396000</v>
      </c>
      <c r="E48" s="20">
        <f t="shared" si="7"/>
        <v>0</v>
      </c>
      <c r="F48" s="20">
        <f t="shared" si="7"/>
        <v>396000</v>
      </c>
    </row>
    <row r="49" spans="1:6" ht="38.25">
      <c r="A49" s="12" t="s">
        <v>171</v>
      </c>
      <c r="B49" s="14" t="s">
        <v>33</v>
      </c>
      <c r="C49" s="15"/>
      <c r="D49" s="16">
        <f t="shared" si="7"/>
        <v>396000</v>
      </c>
      <c r="E49" s="16">
        <f t="shared" si="7"/>
        <v>0</v>
      </c>
      <c r="F49" s="16">
        <f t="shared" si="7"/>
        <v>396000</v>
      </c>
    </row>
    <row r="50" spans="1:6" ht="63.75">
      <c r="A50" s="12" t="s">
        <v>172</v>
      </c>
      <c r="B50" s="14" t="s">
        <v>34</v>
      </c>
      <c r="C50" s="15"/>
      <c r="D50" s="16">
        <f t="shared" si="7"/>
        <v>396000</v>
      </c>
      <c r="E50" s="16">
        <f t="shared" si="7"/>
        <v>0</v>
      </c>
      <c r="F50" s="16">
        <f t="shared" si="7"/>
        <v>396000</v>
      </c>
    </row>
    <row r="51" spans="1:6" ht="25.5">
      <c r="A51" s="12" t="s">
        <v>155</v>
      </c>
      <c r="B51" s="14" t="s">
        <v>34</v>
      </c>
      <c r="C51" s="15" t="s">
        <v>13</v>
      </c>
      <c r="D51" s="16">
        <f t="shared" si="7"/>
        <v>396000</v>
      </c>
      <c r="E51" s="16">
        <f t="shared" si="7"/>
        <v>0</v>
      </c>
      <c r="F51" s="16">
        <f t="shared" si="7"/>
        <v>396000</v>
      </c>
    </row>
    <row r="52" spans="1:6" ht="30" customHeight="1">
      <c r="A52" s="11" t="s">
        <v>156</v>
      </c>
      <c r="B52" s="9" t="s">
        <v>34</v>
      </c>
      <c r="C52" s="8" t="s">
        <v>14</v>
      </c>
      <c r="D52" s="13">
        <v>396000</v>
      </c>
      <c r="E52" s="13"/>
      <c r="F52" s="13">
        <f>D52+E52</f>
        <v>396000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1500000</v>
      </c>
      <c r="E53" s="6">
        <f t="shared" si="8"/>
        <v>428580</v>
      </c>
      <c r="F53" s="6">
        <f t="shared" si="8"/>
        <v>1928580</v>
      </c>
    </row>
    <row r="54" spans="1:6" ht="38.25">
      <c r="A54" s="12" t="s">
        <v>173</v>
      </c>
      <c r="B54" s="14" t="s">
        <v>37</v>
      </c>
      <c r="C54" s="15"/>
      <c r="D54" s="16">
        <f t="shared" si="8"/>
        <v>1500000</v>
      </c>
      <c r="E54" s="16">
        <f t="shared" si="8"/>
        <v>428580</v>
      </c>
      <c r="F54" s="16">
        <f t="shared" si="8"/>
        <v>1928580</v>
      </c>
    </row>
    <row r="55" spans="1:6" ht="12.75">
      <c r="A55" s="12" t="s">
        <v>174</v>
      </c>
      <c r="B55" s="14" t="s">
        <v>38</v>
      </c>
      <c r="C55" s="15"/>
      <c r="D55" s="16">
        <f t="shared" si="8"/>
        <v>1500000</v>
      </c>
      <c r="E55" s="16">
        <f t="shared" si="8"/>
        <v>428580</v>
      </c>
      <c r="F55" s="16">
        <f t="shared" si="8"/>
        <v>1928580</v>
      </c>
    </row>
    <row r="56" spans="1:6" ht="25.5">
      <c r="A56" s="12" t="s">
        <v>151</v>
      </c>
      <c r="B56" s="14" t="s">
        <v>38</v>
      </c>
      <c r="C56" s="15" t="s">
        <v>9</v>
      </c>
      <c r="D56" s="16">
        <f t="shared" si="8"/>
        <v>1500000</v>
      </c>
      <c r="E56" s="16">
        <f t="shared" si="8"/>
        <v>428580</v>
      </c>
      <c r="F56" s="16">
        <f t="shared" si="8"/>
        <v>1928580</v>
      </c>
    </row>
    <row r="57" spans="1:6" ht="25.5">
      <c r="A57" s="11" t="s">
        <v>152</v>
      </c>
      <c r="B57" s="9" t="s">
        <v>38</v>
      </c>
      <c r="C57" s="8" t="s">
        <v>10</v>
      </c>
      <c r="D57" s="13">
        <v>1500000</v>
      </c>
      <c r="E57" s="13">
        <v>428580</v>
      </c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175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176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151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152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D64+D74</f>
        <v>33200000</v>
      </c>
      <c r="E63" s="6">
        <f>E64+E74</f>
        <v>-26878255</v>
      </c>
      <c r="F63" s="6">
        <f>F64+F74</f>
        <v>6321745</v>
      </c>
    </row>
    <row r="64" spans="1:6" ht="25.5">
      <c r="A64" s="12" t="s">
        <v>177</v>
      </c>
      <c r="B64" s="14" t="s">
        <v>45</v>
      </c>
      <c r="C64" s="15"/>
      <c r="D64" s="16">
        <f>D65+D68+D71</f>
        <v>33000000</v>
      </c>
      <c r="E64" s="16">
        <f>E65+E68+E71</f>
        <v>-26878255</v>
      </c>
      <c r="F64" s="16">
        <f>F65+F68+F71</f>
        <v>6121745</v>
      </c>
    </row>
    <row r="65" spans="1:6" ht="66.75" customHeight="1">
      <c r="A65" s="44" t="s">
        <v>261</v>
      </c>
      <c r="B65" s="45" t="s">
        <v>260</v>
      </c>
      <c r="C65" s="48"/>
      <c r="D65" s="16">
        <f aca="true" t="shared" si="10" ref="D65:F66">D66</f>
        <v>0</v>
      </c>
      <c r="E65" s="16">
        <f t="shared" si="10"/>
        <v>2000000</v>
      </c>
      <c r="F65" s="16">
        <f t="shared" si="10"/>
        <v>2000000</v>
      </c>
    </row>
    <row r="66" spans="1:6" ht="28.5" customHeight="1">
      <c r="A66" s="44" t="s">
        <v>151</v>
      </c>
      <c r="B66" s="45" t="s">
        <v>260</v>
      </c>
      <c r="C66" s="48" t="s">
        <v>9</v>
      </c>
      <c r="D66" s="16">
        <f t="shared" si="10"/>
        <v>0</v>
      </c>
      <c r="E66" s="16">
        <f t="shared" si="10"/>
        <v>2000000</v>
      </c>
      <c r="F66" s="16">
        <f t="shared" si="10"/>
        <v>2000000</v>
      </c>
    </row>
    <row r="67" spans="1:6" ht="27.75" customHeight="1">
      <c r="A67" s="49" t="s">
        <v>152</v>
      </c>
      <c r="B67" s="41" t="s">
        <v>260</v>
      </c>
      <c r="C67" s="47" t="s">
        <v>10</v>
      </c>
      <c r="D67" s="40"/>
      <c r="E67" s="21">
        <v>2000000</v>
      </c>
      <c r="F67" s="13">
        <f>D67+E67</f>
        <v>2000000</v>
      </c>
    </row>
    <row r="68" spans="1:6" ht="19.5" customHeight="1" hidden="1">
      <c r="A68" s="44" t="s">
        <v>203</v>
      </c>
      <c r="B68" s="45" t="s">
        <v>271</v>
      </c>
      <c r="C68" s="45"/>
      <c r="D68" s="42">
        <f aca="true" t="shared" si="11" ref="D68:F69">D69</f>
        <v>0</v>
      </c>
      <c r="E68" s="42">
        <f t="shared" si="11"/>
        <v>0</v>
      </c>
      <c r="F68" s="42">
        <f t="shared" si="11"/>
        <v>0</v>
      </c>
    </row>
    <row r="69" spans="1:6" ht="27.75" customHeight="1" hidden="1">
      <c r="A69" s="44" t="s">
        <v>151</v>
      </c>
      <c r="B69" s="45" t="s">
        <v>271</v>
      </c>
      <c r="C69" s="45" t="s">
        <v>9</v>
      </c>
      <c r="D69" s="42">
        <f t="shared" si="11"/>
        <v>0</v>
      </c>
      <c r="E69" s="42">
        <f t="shared" si="11"/>
        <v>0</v>
      </c>
      <c r="F69" s="42">
        <f t="shared" si="11"/>
        <v>0</v>
      </c>
    </row>
    <row r="70" spans="1:6" ht="27.75" customHeight="1" hidden="1">
      <c r="A70" s="43" t="s">
        <v>152</v>
      </c>
      <c r="B70" s="41" t="s">
        <v>271</v>
      </c>
      <c r="C70" s="41" t="s">
        <v>10</v>
      </c>
      <c r="D70" s="40"/>
      <c r="E70" s="21"/>
      <c r="F70" s="13">
        <f>D70+E70</f>
        <v>0</v>
      </c>
    </row>
    <row r="71" spans="1:6" ht="27.75" customHeight="1">
      <c r="A71" s="12" t="s">
        <v>178</v>
      </c>
      <c r="B71" s="14" t="s">
        <v>46</v>
      </c>
      <c r="C71" s="15"/>
      <c r="D71" s="16">
        <f aca="true" t="shared" si="12" ref="D71:F72">D72</f>
        <v>33000000</v>
      </c>
      <c r="E71" s="16">
        <f t="shared" si="12"/>
        <v>-28878255</v>
      </c>
      <c r="F71" s="16">
        <f t="shared" si="12"/>
        <v>4121745</v>
      </c>
    </row>
    <row r="72" spans="1:6" ht="25.5">
      <c r="A72" s="12" t="s">
        <v>151</v>
      </c>
      <c r="B72" s="14" t="s">
        <v>46</v>
      </c>
      <c r="C72" s="15" t="s">
        <v>9</v>
      </c>
      <c r="D72" s="16">
        <f t="shared" si="12"/>
        <v>33000000</v>
      </c>
      <c r="E72" s="16">
        <f t="shared" si="12"/>
        <v>-28878255</v>
      </c>
      <c r="F72" s="16">
        <f t="shared" si="12"/>
        <v>4121745</v>
      </c>
    </row>
    <row r="73" spans="1:6" ht="25.5">
      <c r="A73" s="11" t="s">
        <v>152</v>
      </c>
      <c r="B73" s="9" t="s">
        <v>46</v>
      </c>
      <c r="C73" s="8" t="s">
        <v>10</v>
      </c>
      <c r="D73" s="13">
        <v>33000000</v>
      </c>
      <c r="E73" s="13">
        <f>-30000000+1121745</f>
        <v>-28878255</v>
      </c>
      <c r="F73" s="13">
        <f>D73+E73</f>
        <v>4121745</v>
      </c>
    </row>
    <row r="74" spans="1:6" ht="25.5">
      <c r="A74" s="12" t="s">
        <v>179</v>
      </c>
      <c r="B74" s="14" t="s">
        <v>47</v>
      </c>
      <c r="C74" s="15"/>
      <c r="D74" s="16">
        <f aca="true" t="shared" si="13" ref="D74:F76">D75</f>
        <v>200000</v>
      </c>
      <c r="E74" s="16">
        <f t="shared" si="13"/>
        <v>0</v>
      </c>
      <c r="F74" s="16">
        <f t="shared" si="13"/>
        <v>200000</v>
      </c>
    </row>
    <row r="75" spans="1:6" ht="38.25">
      <c r="A75" s="12" t="s">
        <v>180</v>
      </c>
      <c r="B75" s="14" t="s">
        <v>48</v>
      </c>
      <c r="C75" s="15"/>
      <c r="D75" s="16">
        <f t="shared" si="13"/>
        <v>200000</v>
      </c>
      <c r="E75" s="16">
        <f t="shared" si="13"/>
        <v>0</v>
      </c>
      <c r="F75" s="16">
        <f t="shared" si="13"/>
        <v>200000</v>
      </c>
    </row>
    <row r="76" spans="1:6" ht="25.5">
      <c r="A76" s="12" t="s">
        <v>151</v>
      </c>
      <c r="B76" s="14" t="s">
        <v>48</v>
      </c>
      <c r="C76" s="15" t="s">
        <v>9</v>
      </c>
      <c r="D76" s="16">
        <f t="shared" si="13"/>
        <v>200000</v>
      </c>
      <c r="E76" s="16">
        <f t="shared" si="13"/>
        <v>0</v>
      </c>
      <c r="F76" s="16">
        <f t="shared" si="13"/>
        <v>200000</v>
      </c>
    </row>
    <row r="77" spans="1:6" ht="25.5">
      <c r="A77" s="11" t="s">
        <v>152</v>
      </c>
      <c r="B77" s="9" t="s">
        <v>48</v>
      </c>
      <c r="C77" s="8" t="s">
        <v>10</v>
      </c>
      <c r="D77" s="13">
        <v>200000</v>
      </c>
      <c r="E77" s="13"/>
      <c r="F77" s="13">
        <f>D77+E77</f>
        <v>200000</v>
      </c>
    </row>
    <row r="78" spans="1:6" ht="51">
      <c r="A78" s="12" t="s">
        <v>49</v>
      </c>
      <c r="B78" s="18" t="s">
        <v>50</v>
      </c>
      <c r="C78" s="19"/>
      <c r="D78" s="20">
        <f aca="true" t="shared" si="14" ref="D78:F81">D79</f>
        <v>100000</v>
      </c>
      <c r="E78" s="20">
        <f t="shared" si="14"/>
        <v>0</v>
      </c>
      <c r="F78" s="20">
        <f t="shared" si="14"/>
        <v>100000</v>
      </c>
    </row>
    <row r="79" spans="1:6" ht="38.25">
      <c r="A79" s="12" t="s">
        <v>181</v>
      </c>
      <c r="B79" s="14" t="s">
        <v>51</v>
      </c>
      <c r="C79" s="15"/>
      <c r="D79" s="16">
        <f t="shared" si="14"/>
        <v>100000</v>
      </c>
      <c r="E79" s="16">
        <f t="shared" si="14"/>
        <v>0</v>
      </c>
      <c r="F79" s="16">
        <f t="shared" si="14"/>
        <v>100000</v>
      </c>
    </row>
    <row r="80" spans="1:6" ht="38.25">
      <c r="A80" s="12" t="s">
        <v>182</v>
      </c>
      <c r="B80" s="14" t="s">
        <v>52</v>
      </c>
      <c r="C80" s="15"/>
      <c r="D80" s="16">
        <f t="shared" si="14"/>
        <v>100000</v>
      </c>
      <c r="E80" s="16">
        <f t="shared" si="14"/>
        <v>0</v>
      </c>
      <c r="F80" s="16">
        <f t="shared" si="14"/>
        <v>100000</v>
      </c>
    </row>
    <row r="81" spans="1:6" ht="25.5">
      <c r="A81" s="12" t="s">
        <v>183</v>
      </c>
      <c r="B81" s="14" t="s">
        <v>52</v>
      </c>
      <c r="C81" s="15" t="s">
        <v>53</v>
      </c>
      <c r="D81" s="16">
        <f t="shared" si="14"/>
        <v>100000</v>
      </c>
      <c r="E81" s="16">
        <f t="shared" si="14"/>
        <v>0</v>
      </c>
      <c r="F81" s="16">
        <f t="shared" si="14"/>
        <v>100000</v>
      </c>
    </row>
    <row r="82" spans="1:6" ht="12.75">
      <c r="A82" s="11" t="s">
        <v>184</v>
      </c>
      <c r="B82" s="9" t="s">
        <v>52</v>
      </c>
      <c r="C82" s="8" t="s">
        <v>54</v>
      </c>
      <c r="D82" s="13">
        <v>100000</v>
      </c>
      <c r="E82" s="13"/>
      <c r="F82" s="13">
        <f>D82+E82</f>
        <v>100000</v>
      </c>
    </row>
    <row r="83" spans="1:6" ht="38.25">
      <c r="A83" s="12" t="s">
        <v>55</v>
      </c>
      <c r="B83" s="10" t="s">
        <v>56</v>
      </c>
      <c r="C83" s="7"/>
      <c r="D83" s="6">
        <f>D84+D89+D98+D103+D108</f>
        <v>41551000</v>
      </c>
      <c r="E83" s="6">
        <f>E84+E89+E98+E103+E108</f>
        <v>0</v>
      </c>
      <c r="F83" s="6">
        <f>F84+F89+F98+F103+F108</f>
        <v>41551000</v>
      </c>
    </row>
    <row r="84" spans="1:6" ht="38.25">
      <c r="A84" s="12" t="s">
        <v>185</v>
      </c>
      <c r="B84" s="14" t="s">
        <v>57</v>
      </c>
      <c r="C84" s="15"/>
      <c r="D84" s="16">
        <f aca="true" t="shared" si="15" ref="D84:F87">D85</f>
        <v>15731000</v>
      </c>
      <c r="E84" s="16">
        <f t="shared" si="15"/>
        <v>0</v>
      </c>
      <c r="F84" s="16">
        <f t="shared" si="15"/>
        <v>15731000</v>
      </c>
    </row>
    <row r="85" spans="1:6" ht="25.5">
      <c r="A85" s="12" t="s">
        <v>186</v>
      </c>
      <c r="B85" s="14" t="s">
        <v>58</v>
      </c>
      <c r="C85" s="15"/>
      <c r="D85" s="16">
        <f t="shared" si="15"/>
        <v>15731000</v>
      </c>
      <c r="E85" s="16">
        <f t="shared" si="15"/>
        <v>0</v>
      </c>
      <c r="F85" s="16">
        <f t="shared" si="15"/>
        <v>15731000</v>
      </c>
    </row>
    <row r="86" spans="1:6" ht="25.5">
      <c r="A86" s="12" t="s">
        <v>187</v>
      </c>
      <c r="B86" s="14" t="s">
        <v>59</v>
      </c>
      <c r="C86" s="15"/>
      <c r="D86" s="16">
        <f t="shared" si="15"/>
        <v>15731000</v>
      </c>
      <c r="E86" s="16">
        <f t="shared" si="15"/>
        <v>0</v>
      </c>
      <c r="F86" s="16">
        <f t="shared" si="15"/>
        <v>15731000</v>
      </c>
    </row>
    <row r="87" spans="1:6" ht="25.5">
      <c r="A87" s="12" t="s">
        <v>155</v>
      </c>
      <c r="B87" s="14" t="s">
        <v>59</v>
      </c>
      <c r="C87" s="15" t="s">
        <v>13</v>
      </c>
      <c r="D87" s="16">
        <f t="shared" si="15"/>
        <v>15731000</v>
      </c>
      <c r="E87" s="16">
        <f t="shared" si="15"/>
        <v>0</v>
      </c>
      <c r="F87" s="16">
        <f t="shared" si="15"/>
        <v>15731000</v>
      </c>
    </row>
    <row r="88" spans="1:6" ht="12.75">
      <c r="A88" s="11" t="s">
        <v>188</v>
      </c>
      <c r="B88" s="9" t="s">
        <v>59</v>
      </c>
      <c r="C88" s="8" t="s">
        <v>60</v>
      </c>
      <c r="D88" s="13">
        <v>15731000</v>
      </c>
      <c r="E88" s="13"/>
      <c r="F88" s="13">
        <f>D88+E88</f>
        <v>15731000</v>
      </c>
    </row>
    <row r="89" spans="1:6" ht="38.25">
      <c r="A89" s="12" t="s">
        <v>189</v>
      </c>
      <c r="B89" s="14" t="s">
        <v>61</v>
      </c>
      <c r="C89" s="15"/>
      <c r="D89" s="16">
        <f aca="true" t="shared" si="16" ref="D89:F90">D90</f>
        <v>8326000</v>
      </c>
      <c r="E89" s="16">
        <f t="shared" si="16"/>
        <v>0</v>
      </c>
      <c r="F89" s="16">
        <f t="shared" si="16"/>
        <v>8326000</v>
      </c>
    </row>
    <row r="90" spans="1:6" ht="25.5">
      <c r="A90" s="12" t="s">
        <v>190</v>
      </c>
      <c r="B90" s="14" t="s">
        <v>62</v>
      </c>
      <c r="C90" s="15"/>
      <c r="D90" s="16">
        <f t="shared" si="16"/>
        <v>8326000</v>
      </c>
      <c r="E90" s="16">
        <f t="shared" si="16"/>
        <v>0</v>
      </c>
      <c r="F90" s="16">
        <f t="shared" si="16"/>
        <v>8326000</v>
      </c>
    </row>
    <row r="91" spans="1:6" ht="25.5">
      <c r="A91" s="12" t="s">
        <v>191</v>
      </c>
      <c r="B91" s="14" t="s">
        <v>63</v>
      </c>
      <c r="C91" s="15"/>
      <c r="D91" s="16">
        <f>D92+D94+D96</f>
        <v>8326000</v>
      </c>
      <c r="E91" s="16">
        <f>E92+E94+E96</f>
        <v>0</v>
      </c>
      <c r="F91" s="16">
        <f>F92+F94+F96</f>
        <v>8326000</v>
      </c>
    </row>
    <row r="92" spans="1:6" ht="63.75">
      <c r="A92" s="12" t="s">
        <v>192</v>
      </c>
      <c r="B92" s="14" t="s">
        <v>63</v>
      </c>
      <c r="C92" s="15" t="s">
        <v>64</v>
      </c>
      <c r="D92" s="16">
        <f>D93</f>
        <v>5891000</v>
      </c>
      <c r="E92" s="16">
        <f>E93</f>
        <v>0</v>
      </c>
      <c r="F92" s="16">
        <f>F93</f>
        <v>5891000</v>
      </c>
    </row>
    <row r="93" spans="1:6" ht="12.75">
      <c r="A93" s="11" t="s">
        <v>193</v>
      </c>
      <c r="B93" s="9" t="s">
        <v>63</v>
      </c>
      <c r="C93" s="8" t="s">
        <v>65</v>
      </c>
      <c r="D93" s="13">
        <v>5891000</v>
      </c>
      <c r="E93" s="13"/>
      <c r="F93" s="13">
        <f>D93+E93</f>
        <v>5891000</v>
      </c>
    </row>
    <row r="94" spans="1:6" ht="25.5">
      <c r="A94" s="12" t="s">
        <v>151</v>
      </c>
      <c r="B94" s="14" t="s">
        <v>63</v>
      </c>
      <c r="C94" s="15" t="s">
        <v>9</v>
      </c>
      <c r="D94" s="16">
        <f>D95</f>
        <v>2430000</v>
      </c>
      <c r="E94" s="16">
        <f>E95</f>
        <v>0</v>
      </c>
      <c r="F94" s="16">
        <f>F95</f>
        <v>2430000</v>
      </c>
    </row>
    <row r="95" spans="1:6" ht="25.5">
      <c r="A95" s="11" t="s">
        <v>152</v>
      </c>
      <c r="B95" s="9" t="s">
        <v>63</v>
      </c>
      <c r="C95" s="8" t="s">
        <v>10</v>
      </c>
      <c r="D95" s="13">
        <v>2430000</v>
      </c>
      <c r="E95" s="13"/>
      <c r="F95" s="13">
        <f>D95+E95</f>
        <v>2430000</v>
      </c>
    </row>
    <row r="96" spans="1:6" ht="12.75">
      <c r="A96" s="12" t="s">
        <v>163</v>
      </c>
      <c r="B96" s="14" t="s">
        <v>63</v>
      </c>
      <c r="C96" s="15" t="s">
        <v>23</v>
      </c>
      <c r="D96" s="16">
        <f>D97</f>
        <v>5000</v>
      </c>
      <c r="E96" s="16">
        <f>E97</f>
        <v>0</v>
      </c>
      <c r="F96" s="16">
        <f>F97</f>
        <v>5000</v>
      </c>
    </row>
    <row r="97" spans="1:6" ht="12.75">
      <c r="A97" s="11" t="s">
        <v>194</v>
      </c>
      <c r="B97" s="9" t="s">
        <v>63</v>
      </c>
      <c r="C97" s="8" t="s">
        <v>66</v>
      </c>
      <c r="D97" s="13">
        <v>5000</v>
      </c>
      <c r="E97" s="13"/>
      <c r="F97" s="13">
        <f>D97+E97</f>
        <v>5000</v>
      </c>
    </row>
    <row r="98" spans="1:6" ht="38.25">
      <c r="A98" s="12" t="s">
        <v>195</v>
      </c>
      <c r="B98" s="14" t="s">
        <v>67</v>
      </c>
      <c r="C98" s="15"/>
      <c r="D98" s="16">
        <f aca="true" t="shared" si="17" ref="D98:F101">D99</f>
        <v>12870000</v>
      </c>
      <c r="E98" s="16">
        <f t="shared" si="17"/>
        <v>0</v>
      </c>
      <c r="F98" s="16">
        <f t="shared" si="17"/>
        <v>12870000</v>
      </c>
    </row>
    <row r="99" spans="1:6" ht="25.5">
      <c r="A99" s="12" t="s">
        <v>196</v>
      </c>
      <c r="B99" s="14" t="s">
        <v>68</v>
      </c>
      <c r="C99" s="15"/>
      <c r="D99" s="16">
        <f t="shared" si="17"/>
        <v>12870000</v>
      </c>
      <c r="E99" s="16">
        <f t="shared" si="17"/>
        <v>0</v>
      </c>
      <c r="F99" s="16">
        <f t="shared" si="17"/>
        <v>12870000</v>
      </c>
    </row>
    <row r="100" spans="1:6" ht="25.5">
      <c r="A100" s="12" t="s">
        <v>187</v>
      </c>
      <c r="B100" s="14" t="s">
        <v>69</v>
      </c>
      <c r="C100" s="15"/>
      <c r="D100" s="16">
        <f t="shared" si="17"/>
        <v>12870000</v>
      </c>
      <c r="E100" s="16">
        <f t="shared" si="17"/>
        <v>0</v>
      </c>
      <c r="F100" s="16">
        <f t="shared" si="17"/>
        <v>12870000</v>
      </c>
    </row>
    <row r="101" spans="1:6" ht="25.5">
      <c r="A101" s="12" t="s">
        <v>155</v>
      </c>
      <c r="B101" s="14" t="s">
        <v>69</v>
      </c>
      <c r="C101" s="15" t="s">
        <v>13</v>
      </c>
      <c r="D101" s="16">
        <f t="shared" si="17"/>
        <v>12870000</v>
      </c>
      <c r="E101" s="16">
        <f t="shared" si="17"/>
        <v>0</v>
      </c>
      <c r="F101" s="16">
        <f t="shared" si="17"/>
        <v>12870000</v>
      </c>
    </row>
    <row r="102" spans="1:6" ht="12.75">
      <c r="A102" s="11" t="s">
        <v>188</v>
      </c>
      <c r="B102" s="9" t="s">
        <v>69</v>
      </c>
      <c r="C102" s="8" t="s">
        <v>60</v>
      </c>
      <c r="D102" s="13">
        <v>12870000</v>
      </c>
      <c r="E102" s="13"/>
      <c r="F102" s="13">
        <f>D102+E102</f>
        <v>12870000</v>
      </c>
    </row>
    <row r="103" spans="1:6" ht="51">
      <c r="A103" s="12" t="s">
        <v>197</v>
      </c>
      <c r="B103" s="14" t="s">
        <v>70</v>
      </c>
      <c r="C103" s="15"/>
      <c r="D103" s="16">
        <f aca="true" t="shared" si="18" ref="D103:F106">D104</f>
        <v>3984000</v>
      </c>
      <c r="E103" s="16">
        <f t="shared" si="18"/>
        <v>0</v>
      </c>
      <c r="F103" s="16">
        <f t="shared" si="18"/>
        <v>3984000</v>
      </c>
    </row>
    <row r="104" spans="1:6" ht="25.5">
      <c r="A104" s="12" t="s">
        <v>198</v>
      </c>
      <c r="B104" s="14" t="s">
        <v>71</v>
      </c>
      <c r="C104" s="15"/>
      <c r="D104" s="16">
        <f t="shared" si="18"/>
        <v>3984000</v>
      </c>
      <c r="E104" s="16">
        <f t="shared" si="18"/>
        <v>0</v>
      </c>
      <c r="F104" s="16">
        <f t="shared" si="18"/>
        <v>3984000</v>
      </c>
    </row>
    <row r="105" spans="1:6" ht="25.5">
      <c r="A105" s="12" t="s">
        <v>187</v>
      </c>
      <c r="B105" s="14" t="s">
        <v>72</v>
      </c>
      <c r="C105" s="15"/>
      <c r="D105" s="16">
        <f t="shared" si="18"/>
        <v>3984000</v>
      </c>
      <c r="E105" s="16">
        <f t="shared" si="18"/>
        <v>0</v>
      </c>
      <c r="F105" s="16">
        <f t="shared" si="18"/>
        <v>3984000</v>
      </c>
    </row>
    <row r="106" spans="1:6" ht="25.5">
      <c r="A106" s="12" t="s">
        <v>155</v>
      </c>
      <c r="B106" s="14" t="s">
        <v>72</v>
      </c>
      <c r="C106" s="15" t="s">
        <v>13</v>
      </c>
      <c r="D106" s="16">
        <f t="shared" si="18"/>
        <v>3984000</v>
      </c>
      <c r="E106" s="16">
        <f t="shared" si="18"/>
        <v>0</v>
      </c>
      <c r="F106" s="16">
        <f t="shared" si="18"/>
        <v>3984000</v>
      </c>
    </row>
    <row r="107" spans="1:6" ht="12.75">
      <c r="A107" s="11" t="s">
        <v>188</v>
      </c>
      <c r="B107" s="9" t="s">
        <v>72</v>
      </c>
      <c r="C107" s="8" t="s">
        <v>60</v>
      </c>
      <c r="D107" s="13">
        <v>3984000</v>
      </c>
      <c r="E107" s="13"/>
      <c r="F107" s="13">
        <f>D107+E107</f>
        <v>3984000</v>
      </c>
    </row>
    <row r="108" spans="1:6" ht="38.25">
      <c r="A108" s="12" t="s">
        <v>199</v>
      </c>
      <c r="B108" s="14" t="s">
        <v>73</v>
      </c>
      <c r="C108" s="15"/>
      <c r="D108" s="16">
        <f aca="true" t="shared" si="19" ref="D108:F111">D109</f>
        <v>640000</v>
      </c>
      <c r="E108" s="16">
        <f t="shared" si="19"/>
        <v>0</v>
      </c>
      <c r="F108" s="16">
        <f t="shared" si="19"/>
        <v>640000</v>
      </c>
    </row>
    <row r="109" spans="1:6" ht="25.5">
      <c r="A109" s="12" t="s">
        <v>200</v>
      </c>
      <c r="B109" s="14" t="s">
        <v>74</v>
      </c>
      <c r="C109" s="15"/>
      <c r="D109" s="16">
        <f t="shared" si="19"/>
        <v>640000</v>
      </c>
      <c r="E109" s="16">
        <f t="shared" si="19"/>
        <v>0</v>
      </c>
      <c r="F109" s="16">
        <f t="shared" si="19"/>
        <v>640000</v>
      </c>
    </row>
    <row r="110" spans="1:6" ht="12.75">
      <c r="A110" s="12" t="s">
        <v>201</v>
      </c>
      <c r="B110" s="14" t="s">
        <v>75</v>
      </c>
      <c r="C110" s="15"/>
      <c r="D110" s="16">
        <f t="shared" si="19"/>
        <v>640000</v>
      </c>
      <c r="E110" s="16">
        <f t="shared" si="19"/>
        <v>0</v>
      </c>
      <c r="F110" s="16">
        <f t="shared" si="19"/>
        <v>640000</v>
      </c>
    </row>
    <row r="111" spans="1:6" ht="25.5">
      <c r="A111" s="12" t="s">
        <v>151</v>
      </c>
      <c r="B111" s="14" t="s">
        <v>75</v>
      </c>
      <c r="C111" s="15" t="s">
        <v>9</v>
      </c>
      <c r="D111" s="16">
        <f t="shared" si="19"/>
        <v>640000</v>
      </c>
      <c r="E111" s="16">
        <f t="shared" si="19"/>
        <v>0</v>
      </c>
      <c r="F111" s="16">
        <f t="shared" si="19"/>
        <v>640000</v>
      </c>
    </row>
    <row r="112" spans="1:6" ht="25.5">
      <c r="A112" s="11" t="s">
        <v>152</v>
      </c>
      <c r="B112" s="9" t="s">
        <v>75</v>
      </c>
      <c r="C112" s="8" t="s">
        <v>10</v>
      </c>
      <c r="D112" s="13">
        <v>640000</v>
      </c>
      <c r="E112" s="13"/>
      <c r="F112" s="13">
        <f>D112+E112</f>
        <v>640000</v>
      </c>
    </row>
    <row r="113" spans="1:6" ht="38.25">
      <c r="A113" s="12" t="s">
        <v>76</v>
      </c>
      <c r="B113" s="10" t="s">
        <v>77</v>
      </c>
      <c r="C113" s="7"/>
      <c r="D113" s="6">
        <f aca="true" t="shared" si="20" ref="D113:F116">D114</f>
        <v>1000000</v>
      </c>
      <c r="E113" s="6">
        <f t="shared" si="20"/>
        <v>761113</v>
      </c>
      <c r="F113" s="6">
        <f t="shared" si="20"/>
        <v>1761113</v>
      </c>
    </row>
    <row r="114" spans="1:6" ht="38.25">
      <c r="A114" s="12" t="s">
        <v>202</v>
      </c>
      <c r="B114" s="14" t="s">
        <v>78</v>
      </c>
      <c r="C114" s="15"/>
      <c r="D114" s="16">
        <f t="shared" si="20"/>
        <v>1000000</v>
      </c>
      <c r="E114" s="16">
        <f t="shared" si="20"/>
        <v>761113</v>
      </c>
      <c r="F114" s="16">
        <f t="shared" si="20"/>
        <v>1761113</v>
      </c>
    </row>
    <row r="115" spans="1:6" ht="12.75">
      <c r="A115" s="12" t="s">
        <v>203</v>
      </c>
      <c r="B115" s="14" t="s">
        <v>79</v>
      </c>
      <c r="C115" s="15"/>
      <c r="D115" s="16">
        <f t="shared" si="20"/>
        <v>1000000</v>
      </c>
      <c r="E115" s="16">
        <f t="shared" si="20"/>
        <v>761113</v>
      </c>
      <c r="F115" s="16">
        <f t="shared" si="20"/>
        <v>1761113</v>
      </c>
    </row>
    <row r="116" spans="1:6" ht="25.5">
      <c r="A116" s="12" t="s">
        <v>151</v>
      </c>
      <c r="B116" s="14" t="s">
        <v>79</v>
      </c>
      <c r="C116" s="15" t="s">
        <v>9</v>
      </c>
      <c r="D116" s="16">
        <f t="shared" si="20"/>
        <v>1000000</v>
      </c>
      <c r="E116" s="16">
        <f t="shared" si="20"/>
        <v>761113</v>
      </c>
      <c r="F116" s="16">
        <f t="shared" si="20"/>
        <v>1761113</v>
      </c>
    </row>
    <row r="117" spans="1:6" ht="25.5">
      <c r="A117" s="11" t="s">
        <v>152</v>
      </c>
      <c r="B117" s="9" t="s">
        <v>79</v>
      </c>
      <c r="C117" s="8" t="s">
        <v>10</v>
      </c>
      <c r="D117" s="13">
        <v>1000000</v>
      </c>
      <c r="E117" s="13">
        <v>761113</v>
      </c>
      <c r="F117" s="13">
        <f>D117+E117</f>
        <v>1761113</v>
      </c>
    </row>
    <row r="118" spans="1:6" ht="38.25">
      <c r="A118" s="12" t="s">
        <v>80</v>
      </c>
      <c r="B118" s="10" t="s">
        <v>81</v>
      </c>
      <c r="C118" s="7"/>
      <c r="D118" s="6">
        <f>D119</f>
        <v>19926000</v>
      </c>
      <c r="E118" s="6">
        <f>E119</f>
        <v>0</v>
      </c>
      <c r="F118" s="6">
        <f>F119</f>
        <v>19926000</v>
      </c>
    </row>
    <row r="119" spans="1:6" ht="25.5">
      <c r="A119" s="12" t="s">
        <v>204</v>
      </c>
      <c r="B119" s="14" t="s">
        <v>82</v>
      </c>
      <c r="C119" s="15"/>
      <c r="D119" s="16">
        <f>D120+D123</f>
        <v>19926000</v>
      </c>
      <c r="E119" s="16">
        <f>E120+E123</f>
        <v>0</v>
      </c>
      <c r="F119" s="16">
        <f>F120+F123</f>
        <v>19926000</v>
      </c>
    </row>
    <row r="120" spans="1:6" ht="25.5">
      <c r="A120" s="12" t="s">
        <v>187</v>
      </c>
      <c r="B120" s="14" t="s">
        <v>83</v>
      </c>
      <c r="C120" s="15"/>
      <c r="D120" s="16">
        <f aca="true" t="shared" si="21" ref="D120:F121">D121</f>
        <v>4526000</v>
      </c>
      <c r="E120" s="16">
        <f t="shared" si="21"/>
        <v>0</v>
      </c>
      <c r="F120" s="16">
        <f t="shared" si="21"/>
        <v>4526000</v>
      </c>
    </row>
    <row r="121" spans="1:6" ht="25.5">
      <c r="A121" s="12" t="s">
        <v>155</v>
      </c>
      <c r="B121" s="14" t="s">
        <v>83</v>
      </c>
      <c r="C121" s="15" t="s">
        <v>13</v>
      </c>
      <c r="D121" s="16">
        <f t="shared" si="21"/>
        <v>4526000</v>
      </c>
      <c r="E121" s="16">
        <f t="shared" si="21"/>
        <v>0</v>
      </c>
      <c r="F121" s="16">
        <f t="shared" si="21"/>
        <v>4526000</v>
      </c>
    </row>
    <row r="122" spans="1:6" ht="12.75">
      <c r="A122" s="11" t="s">
        <v>188</v>
      </c>
      <c r="B122" s="9" t="s">
        <v>83</v>
      </c>
      <c r="C122" s="8" t="s">
        <v>60</v>
      </c>
      <c r="D122" s="13">
        <v>4526000</v>
      </c>
      <c r="E122" s="13"/>
      <c r="F122" s="13">
        <f>D122+E122</f>
        <v>4526000</v>
      </c>
    </row>
    <row r="123" spans="1:6" ht="25.5">
      <c r="A123" s="12" t="s">
        <v>205</v>
      </c>
      <c r="B123" s="14" t="s">
        <v>84</v>
      </c>
      <c r="C123" s="15"/>
      <c r="D123" s="16">
        <f aca="true" t="shared" si="22" ref="D123:F124">D124</f>
        <v>15400000</v>
      </c>
      <c r="E123" s="16">
        <f t="shared" si="22"/>
        <v>0</v>
      </c>
      <c r="F123" s="16">
        <f t="shared" si="22"/>
        <v>15400000</v>
      </c>
    </row>
    <row r="124" spans="1:6" ht="12.75">
      <c r="A124" s="12" t="s">
        <v>163</v>
      </c>
      <c r="B124" s="14" t="s">
        <v>84</v>
      </c>
      <c r="C124" s="15" t="s">
        <v>23</v>
      </c>
      <c r="D124" s="16">
        <f t="shared" si="22"/>
        <v>15400000</v>
      </c>
      <c r="E124" s="16">
        <f t="shared" si="22"/>
        <v>0</v>
      </c>
      <c r="F124" s="16">
        <f t="shared" si="22"/>
        <v>15400000</v>
      </c>
    </row>
    <row r="125" spans="1:6" ht="43.5" customHeight="1">
      <c r="A125" s="11" t="s">
        <v>164</v>
      </c>
      <c r="B125" s="9" t="s">
        <v>84</v>
      </c>
      <c r="C125" s="8" t="s">
        <v>24</v>
      </c>
      <c r="D125" s="13">
        <v>15400000</v>
      </c>
      <c r="E125" s="13"/>
      <c r="F125" s="13">
        <f>D125+E125</f>
        <v>15400000</v>
      </c>
    </row>
    <row r="126" spans="1:6" ht="51">
      <c r="A126" s="12" t="s">
        <v>85</v>
      </c>
      <c r="B126" s="10" t="s">
        <v>86</v>
      </c>
      <c r="C126" s="7"/>
      <c r="D126" s="6">
        <f>D127</f>
        <v>600000</v>
      </c>
      <c r="E126" s="6">
        <f>E127</f>
        <v>0</v>
      </c>
      <c r="F126" s="6">
        <f>F127</f>
        <v>600000</v>
      </c>
    </row>
    <row r="127" spans="1:6" ht="25.5">
      <c r="A127" s="12" t="s">
        <v>206</v>
      </c>
      <c r="B127" s="14" t="s">
        <v>87</v>
      </c>
      <c r="C127" s="15"/>
      <c r="D127" s="16">
        <f>D128+D131</f>
        <v>600000</v>
      </c>
      <c r="E127" s="16">
        <f>E128+E131</f>
        <v>0</v>
      </c>
      <c r="F127" s="16">
        <f>F128+F131</f>
        <v>600000</v>
      </c>
    </row>
    <row r="128" spans="1:6" ht="51">
      <c r="A128" s="12" t="s">
        <v>207</v>
      </c>
      <c r="B128" s="14" t="s">
        <v>88</v>
      </c>
      <c r="C128" s="15"/>
      <c r="D128" s="16">
        <f aca="true" t="shared" si="23" ref="D128:F129">D129</f>
        <v>490000</v>
      </c>
      <c r="E128" s="16">
        <f t="shared" si="23"/>
        <v>0</v>
      </c>
      <c r="F128" s="16">
        <f t="shared" si="23"/>
        <v>490000</v>
      </c>
    </row>
    <row r="129" spans="1:6" ht="25.5">
      <c r="A129" s="12" t="s">
        <v>151</v>
      </c>
      <c r="B129" s="14" t="s">
        <v>88</v>
      </c>
      <c r="C129" s="15" t="s">
        <v>9</v>
      </c>
      <c r="D129" s="16">
        <f t="shared" si="23"/>
        <v>490000</v>
      </c>
      <c r="E129" s="16">
        <f t="shared" si="23"/>
        <v>0</v>
      </c>
      <c r="F129" s="16">
        <f t="shared" si="23"/>
        <v>490000</v>
      </c>
    </row>
    <row r="130" spans="1:6" ht="25.5">
      <c r="A130" s="11" t="s">
        <v>152</v>
      </c>
      <c r="B130" s="9" t="s">
        <v>88</v>
      </c>
      <c r="C130" s="8" t="s">
        <v>10</v>
      </c>
      <c r="D130" s="13">
        <v>490000</v>
      </c>
      <c r="E130" s="13"/>
      <c r="F130" s="13">
        <f>D130+E130</f>
        <v>490000</v>
      </c>
    </row>
    <row r="131" spans="1:6" ht="51">
      <c r="A131" s="12" t="s">
        <v>208</v>
      </c>
      <c r="B131" s="14" t="s">
        <v>89</v>
      </c>
      <c r="C131" s="15"/>
      <c r="D131" s="16">
        <f aca="true" t="shared" si="24" ref="D131:F132">D132</f>
        <v>110000</v>
      </c>
      <c r="E131" s="16">
        <f t="shared" si="24"/>
        <v>0</v>
      </c>
      <c r="F131" s="16">
        <f t="shared" si="24"/>
        <v>110000</v>
      </c>
    </row>
    <row r="132" spans="1:6" ht="25.5">
      <c r="A132" s="12" t="s">
        <v>151</v>
      </c>
      <c r="B132" s="14" t="s">
        <v>89</v>
      </c>
      <c r="C132" s="15" t="s">
        <v>9</v>
      </c>
      <c r="D132" s="16">
        <f t="shared" si="24"/>
        <v>110000</v>
      </c>
      <c r="E132" s="16">
        <f t="shared" si="24"/>
        <v>0</v>
      </c>
      <c r="F132" s="16">
        <f t="shared" si="24"/>
        <v>110000</v>
      </c>
    </row>
    <row r="133" spans="1:6" ht="25.5">
      <c r="A133" s="11" t="s">
        <v>152</v>
      </c>
      <c r="B133" s="9" t="s">
        <v>89</v>
      </c>
      <c r="C133" s="8" t="s">
        <v>10</v>
      </c>
      <c r="D133" s="13">
        <v>110000</v>
      </c>
      <c r="E133" s="13"/>
      <c r="F133" s="13">
        <f>D133+E133</f>
        <v>110000</v>
      </c>
    </row>
    <row r="134" spans="1:6" ht="38.25">
      <c r="A134" s="12" t="s">
        <v>90</v>
      </c>
      <c r="B134" s="10" t="s">
        <v>91</v>
      </c>
      <c r="C134" s="7"/>
      <c r="D134" s="6">
        <f>D135</f>
        <v>700000</v>
      </c>
      <c r="E134" s="6">
        <f>E135</f>
        <v>0</v>
      </c>
      <c r="F134" s="6">
        <f>F135</f>
        <v>700000</v>
      </c>
    </row>
    <row r="135" spans="1:6" ht="25.5">
      <c r="A135" s="12" t="s">
        <v>209</v>
      </c>
      <c r="B135" s="14" t="s">
        <v>92</v>
      </c>
      <c r="C135" s="15"/>
      <c r="D135" s="16">
        <f>D136+D139</f>
        <v>700000</v>
      </c>
      <c r="E135" s="16">
        <f>E136+E139</f>
        <v>0</v>
      </c>
      <c r="F135" s="16">
        <f>F136+F139</f>
        <v>700000</v>
      </c>
    </row>
    <row r="136" spans="1:6" ht="12.75">
      <c r="A136" s="12" t="s">
        <v>210</v>
      </c>
      <c r="B136" s="14" t="s">
        <v>93</v>
      </c>
      <c r="C136" s="15"/>
      <c r="D136" s="16">
        <f aca="true" t="shared" si="25" ref="D136:F137">D137</f>
        <v>400000</v>
      </c>
      <c r="E136" s="16">
        <f t="shared" si="25"/>
        <v>0</v>
      </c>
      <c r="F136" s="16">
        <f t="shared" si="25"/>
        <v>400000</v>
      </c>
    </row>
    <row r="137" spans="1:6" ht="25.5">
      <c r="A137" s="12" t="s">
        <v>151</v>
      </c>
      <c r="B137" s="14" t="s">
        <v>93</v>
      </c>
      <c r="C137" s="15" t="s">
        <v>9</v>
      </c>
      <c r="D137" s="16">
        <f t="shared" si="25"/>
        <v>400000</v>
      </c>
      <c r="E137" s="16">
        <f t="shared" si="25"/>
        <v>0</v>
      </c>
      <c r="F137" s="16">
        <f t="shared" si="25"/>
        <v>400000</v>
      </c>
    </row>
    <row r="138" spans="1:6" ht="25.5">
      <c r="A138" s="11" t="s">
        <v>152</v>
      </c>
      <c r="B138" s="9" t="s">
        <v>93</v>
      </c>
      <c r="C138" s="8" t="s">
        <v>10</v>
      </c>
      <c r="D138" s="13">
        <v>400000</v>
      </c>
      <c r="E138" s="13"/>
      <c r="F138" s="13">
        <f>D138+E138</f>
        <v>400000</v>
      </c>
    </row>
    <row r="139" spans="1:6" ht="38.25">
      <c r="A139" s="12" t="s">
        <v>211</v>
      </c>
      <c r="B139" s="14" t="s">
        <v>94</v>
      </c>
      <c r="C139" s="15"/>
      <c r="D139" s="16">
        <f aca="true" t="shared" si="26" ref="D139:F140">D140</f>
        <v>300000</v>
      </c>
      <c r="E139" s="16">
        <f t="shared" si="26"/>
        <v>0</v>
      </c>
      <c r="F139" s="16">
        <f t="shared" si="26"/>
        <v>300000</v>
      </c>
    </row>
    <row r="140" spans="1:6" ht="25.5">
      <c r="A140" s="12" t="s">
        <v>151</v>
      </c>
      <c r="B140" s="14" t="s">
        <v>94</v>
      </c>
      <c r="C140" s="15" t="s">
        <v>9</v>
      </c>
      <c r="D140" s="16">
        <f t="shared" si="26"/>
        <v>300000</v>
      </c>
      <c r="E140" s="16">
        <f t="shared" si="26"/>
        <v>0</v>
      </c>
      <c r="F140" s="16">
        <f t="shared" si="26"/>
        <v>300000</v>
      </c>
    </row>
    <row r="141" spans="1:6" ht="25.5">
      <c r="A141" s="11" t="s">
        <v>152</v>
      </c>
      <c r="B141" s="9" t="s">
        <v>94</v>
      </c>
      <c r="C141" s="8" t="s">
        <v>10</v>
      </c>
      <c r="D141" s="13">
        <v>300000</v>
      </c>
      <c r="E141" s="13"/>
      <c r="F141" s="13">
        <f>D141+E141</f>
        <v>300000</v>
      </c>
    </row>
    <row r="142" spans="1:6" ht="38.25">
      <c r="A142" s="12" t="s">
        <v>95</v>
      </c>
      <c r="B142" s="10" t="s">
        <v>96</v>
      </c>
      <c r="C142" s="7"/>
      <c r="D142" s="6">
        <f>D143</f>
        <v>42140000</v>
      </c>
      <c r="E142" s="6">
        <f>E143</f>
        <v>960000</v>
      </c>
      <c r="F142" s="6">
        <f>F143</f>
        <v>43100000</v>
      </c>
    </row>
    <row r="143" spans="1:6" ht="40.5" customHeight="1">
      <c r="A143" s="12" t="s">
        <v>212</v>
      </c>
      <c r="B143" s="14" t="s">
        <v>97</v>
      </c>
      <c r="C143" s="15"/>
      <c r="D143" s="16">
        <f>D144+D147+D150+D155</f>
        <v>42140000</v>
      </c>
      <c r="E143" s="16">
        <f>E144+E147+E150+E155</f>
        <v>960000</v>
      </c>
      <c r="F143" s="16">
        <f>F144+F147+F150+F155</f>
        <v>43100000</v>
      </c>
    </row>
    <row r="144" spans="1:6" ht="12.75">
      <c r="A144" s="12" t="s">
        <v>213</v>
      </c>
      <c r="B144" s="14" t="s">
        <v>98</v>
      </c>
      <c r="C144" s="15"/>
      <c r="D144" s="16">
        <f aca="true" t="shared" si="27" ref="D144:F145">D145</f>
        <v>18500000</v>
      </c>
      <c r="E144" s="16">
        <f t="shared" si="27"/>
        <v>230000</v>
      </c>
      <c r="F144" s="16">
        <f t="shared" si="27"/>
        <v>18730000</v>
      </c>
    </row>
    <row r="145" spans="1:6" ht="25.5">
      <c r="A145" s="12" t="s">
        <v>151</v>
      </c>
      <c r="B145" s="14" t="s">
        <v>98</v>
      </c>
      <c r="C145" s="15" t="s">
        <v>9</v>
      </c>
      <c r="D145" s="16">
        <f t="shared" si="27"/>
        <v>18500000</v>
      </c>
      <c r="E145" s="16">
        <f t="shared" si="27"/>
        <v>230000</v>
      </c>
      <c r="F145" s="16">
        <f t="shared" si="27"/>
        <v>18730000</v>
      </c>
    </row>
    <row r="146" spans="1:6" ht="25.5">
      <c r="A146" s="11" t="s">
        <v>152</v>
      </c>
      <c r="B146" s="9" t="s">
        <v>98</v>
      </c>
      <c r="C146" s="8" t="s">
        <v>10</v>
      </c>
      <c r="D146" s="13">
        <v>18500000</v>
      </c>
      <c r="E146" s="13">
        <v>230000</v>
      </c>
      <c r="F146" s="13">
        <f>D146+E146</f>
        <v>18730000</v>
      </c>
    </row>
    <row r="147" spans="1:6" ht="12.75">
      <c r="A147" s="12" t="s">
        <v>214</v>
      </c>
      <c r="B147" s="14" t="s">
        <v>99</v>
      </c>
      <c r="C147" s="15"/>
      <c r="D147" s="16">
        <f aca="true" t="shared" si="28" ref="D147:F148">D148</f>
        <v>3000000</v>
      </c>
      <c r="E147" s="16">
        <f t="shared" si="28"/>
        <v>0</v>
      </c>
      <c r="F147" s="16">
        <f t="shared" si="28"/>
        <v>3000000</v>
      </c>
    </row>
    <row r="148" spans="1:6" ht="25.5">
      <c r="A148" s="12" t="s">
        <v>151</v>
      </c>
      <c r="B148" s="14" t="s">
        <v>99</v>
      </c>
      <c r="C148" s="15" t="s">
        <v>9</v>
      </c>
      <c r="D148" s="16">
        <f t="shared" si="28"/>
        <v>3000000</v>
      </c>
      <c r="E148" s="16">
        <f t="shared" si="28"/>
        <v>0</v>
      </c>
      <c r="F148" s="16">
        <f t="shared" si="28"/>
        <v>3000000</v>
      </c>
    </row>
    <row r="149" spans="1:6" ht="25.5">
      <c r="A149" s="11" t="s">
        <v>152</v>
      </c>
      <c r="B149" s="9" t="s">
        <v>99</v>
      </c>
      <c r="C149" s="8" t="s">
        <v>10</v>
      </c>
      <c r="D149" s="13">
        <v>3000000</v>
      </c>
      <c r="E149" s="13"/>
      <c r="F149" s="13">
        <f>D149+E149</f>
        <v>3000000</v>
      </c>
    </row>
    <row r="150" spans="1:6" ht="12.75">
      <c r="A150" s="12" t="s">
        <v>215</v>
      </c>
      <c r="B150" s="14" t="s">
        <v>100</v>
      </c>
      <c r="C150" s="15"/>
      <c r="D150" s="16">
        <f>D151+D153</f>
        <v>2500000</v>
      </c>
      <c r="E150" s="16">
        <f>E151+E153</f>
        <v>0</v>
      </c>
      <c r="F150" s="16">
        <f>F151+F153</f>
        <v>2500000</v>
      </c>
    </row>
    <row r="151" spans="1:6" ht="25.5">
      <c r="A151" s="12" t="s">
        <v>151</v>
      </c>
      <c r="B151" s="14" t="s">
        <v>100</v>
      </c>
      <c r="C151" s="15" t="s">
        <v>9</v>
      </c>
      <c r="D151" s="16">
        <f>D152</f>
        <v>1500000</v>
      </c>
      <c r="E151" s="16">
        <f>E152</f>
        <v>0</v>
      </c>
      <c r="F151" s="16">
        <f>F152</f>
        <v>1500000</v>
      </c>
    </row>
    <row r="152" spans="1:6" ht="25.5">
      <c r="A152" s="11" t="s">
        <v>152</v>
      </c>
      <c r="B152" s="9" t="s">
        <v>100</v>
      </c>
      <c r="C152" s="8" t="s">
        <v>10</v>
      </c>
      <c r="D152" s="13">
        <v>1500000</v>
      </c>
      <c r="E152" s="13"/>
      <c r="F152" s="13">
        <f>D152+E152</f>
        <v>1500000</v>
      </c>
    </row>
    <row r="153" spans="1:6" ht="12.75">
      <c r="A153" s="12" t="s">
        <v>163</v>
      </c>
      <c r="B153" s="14" t="s">
        <v>100</v>
      </c>
      <c r="C153" s="15" t="s">
        <v>23</v>
      </c>
      <c r="D153" s="16">
        <f>D154</f>
        <v>1000000</v>
      </c>
      <c r="E153" s="16">
        <f>E154</f>
        <v>0</v>
      </c>
      <c r="F153" s="16">
        <f>F154</f>
        <v>1000000</v>
      </c>
    </row>
    <row r="154" spans="1:6" ht="42.75" customHeight="1">
      <c r="A154" s="11" t="s">
        <v>164</v>
      </c>
      <c r="B154" s="9" t="s">
        <v>100</v>
      </c>
      <c r="C154" s="8" t="s">
        <v>24</v>
      </c>
      <c r="D154" s="13">
        <v>1000000</v>
      </c>
      <c r="E154" s="13"/>
      <c r="F154" s="13">
        <f>D154+E154</f>
        <v>1000000</v>
      </c>
    </row>
    <row r="155" spans="1:6" ht="12.75">
      <c r="A155" s="12" t="s">
        <v>216</v>
      </c>
      <c r="B155" s="14" t="s">
        <v>101</v>
      </c>
      <c r="C155" s="15"/>
      <c r="D155" s="16">
        <f aca="true" t="shared" si="29" ref="D155:F156">D156</f>
        <v>18140000</v>
      </c>
      <c r="E155" s="16">
        <f t="shared" si="29"/>
        <v>730000</v>
      </c>
      <c r="F155" s="16">
        <f t="shared" si="29"/>
        <v>18870000</v>
      </c>
    </row>
    <row r="156" spans="1:6" ht="25.5">
      <c r="A156" s="12" t="s">
        <v>151</v>
      </c>
      <c r="B156" s="14" t="s">
        <v>101</v>
      </c>
      <c r="C156" s="15" t="s">
        <v>9</v>
      </c>
      <c r="D156" s="16">
        <f t="shared" si="29"/>
        <v>18140000</v>
      </c>
      <c r="E156" s="16">
        <f t="shared" si="29"/>
        <v>730000</v>
      </c>
      <c r="F156" s="16">
        <f t="shared" si="29"/>
        <v>18870000</v>
      </c>
    </row>
    <row r="157" spans="1:6" ht="25.5">
      <c r="A157" s="11" t="s">
        <v>152</v>
      </c>
      <c r="B157" s="9" t="s">
        <v>101</v>
      </c>
      <c r="C157" s="8" t="s">
        <v>10</v>
      </c>
      <c r="D157" s="13">
        <v>18140000</v>
      </c>
      <c r="E157" s="13">
        <f>500000+230000</f>
        <v>730000</v>
      </c>
      <c r="F157" s="13">
        <f>D157+E157</f>
        <v>18870000</v>
      </c>
    </row>
    <row r="158" spans="1:6" ht="38.25">
      <c r="A158" s="12" t="s">
        <v>102</v>
      </c>
      <c r="B158" s="10" t="s">
        <v>103</v>
      </c>
      <c r="C158" s="7"/>
      <c r="D158" s="6">
        <f aca="true" t="shared" si="30" ref="D158:F161">D159</f>
        <v>150000</v>
      </c>
      <c r="E158" s="6">
        <f t="shared" si="30"/>
        <v>0</v>
      </c>
      <c r="F158" s="6">
        <f t="shared" si="30"/>
        <v>150000</v>
      </c>
    </row>
    <row r="159" spans="1:6" ht="38.25">
      <c r="A159" s="12" t="s">
        <v>217</v>
      </c>
      <c r="B159" s="14" t="s">
        <v>104</v>
      </c>
      <c r="C159" s="15"/>
      <c r="D159" s="16">
        <f t="shared" si="30"/>
        <v>150000</v>
      </c>
      <c r="E159" s="16">
        <f t="shared" si="30"/>
        <v>0</v>
      </c>
      <c r="F159" s="16">
        <f t="shared" si="30"/>
        <v>150000</v>
      </c>
    </row>
    <row r="160" spans="1:6" ht="51">
      <c r="A160" s="12" t="s">
        <v>218</v>
      </c>
      <c r="B160" s="14" t="s">
        <v>105</v>
      </c>
      <c r="C160" s="15"/>
      <c r="D160" s="16">
        <f t="shared" si="30"/>
        <v>150000</v>
      </c>
      <c r="E160" s="16">
        <f t="shared" si="30"/>
        <v>0</v>
      </c>
      <c r="F160" s="16">
        <f t="shared" si="30"/>
        <v>150000</v>
      </c>
    </row>
    <row r="161" spans="1:6" ht="25.5">
      <c r="A161" s="12" t="s">
        <v>155</v>
      </c>
      <c r="B161" s="14" t="s">
        <v>105</v>
      </c>
      <c r="C161" s="15" t="s">
        <v>13</v>
      </c>
      <c r="D161" s="16">
        <f t="shared" si="30"/>
        <v>150000</v>
      </c>
      <c r="E161" s="16">
        <f t="shared" si="30"/>
        <v>0</v>
      </c>
      <c r="F161" s="16">
        <f t="shared" si="30"/>
        <v>150000</v>
      </c>
    </row>
    <row r="162" spans="1:6" ht="38.25">
      <c r="A162" s="11" t="s">
        <v>156</v>
      </c>
      <c r="B162" s="9" t="s">
        <v>105</v>
      </c>
      <c r="C162" s="8" t="s">
        <v>14</v>
      </c>
      <c r="D162" s="13">
        <v>150000</v>
      </c>
      <c r="E162" s="13"/>
      <c r="F162" s="13">
        <f>D162+E162</f>
        <v>150000</v>
      </c>
    </row>
    <row r="163" spans="1:6" ht="76.5">
      <c r="A163" s="12" t="s">
        <v>106</v>
      </c>
      <c r="B163" s="10" t="s">
        <v>107</v>
      </c>
      <c r="C163" s="7"/>
      <c r="D163" s="6">
        <f>D164</f>
        <v>2000000</v>
      </c>
      <c r="E163" s="6">
        <f>E164</f>
        <v>0</v>
      </c>
      <c r="F163" s="6">
        <f>F164</f>
        <v>2000000</v>
      </c>
    </row>
    <row r="164" spans="1:6" ht="51">
      <c r="A164" s="12" t="s">
        <v>219</v>
      </c>
      <c r="B164" s="14" t="s">
        <v>108</v>
      </c>
      <c r="C164" s="15"/>
      <c r="D164" s="16">
        <f>D165+D168</f>
        <v>2000000</v>
      </c>
      <c r="E164" s="16">
        <f>E165+E168</f>
        <v>0</v>
      </c>
      <c r="F164" s="16">
        <f>F165+F168</f>
        <v>2000000</v>
      </c>
    </row>
    <row r="165" spans="1:6" ht="25.5">
      <c r="A165" s="12" t="s">
        <v>220</v>
      </c>
      <c r="B165" s="14" t="s">
        <v>109</v>
      </c>
      <c r="C165" s="15"/>
      <c r="D165" s="16">
        <f aca="true" t="shared" si="31" ref="D165:F166">D166</f>
        <v>2000000</v>
      </c>
      <c r="E165" s="16">
        <f t="shared" si="31"/>
        <v>-2000000</v>
      </c>
      <c r="F165" s="16">
        <f t="shared" si="31"/>
        <v>0</v>
      </c>
    </row>
    <row r="166" spans="1:6" ht="12.75">
      <c r="A166" s="12" t="s">
        <v>163</v>
      </c>
      <c r="B166" s="14" t="s">
        <v>109</v>
      </c>
      <c r="C166" s="15" t="s">
        <v>23</v>
      </c>
      <c r="D166" s="16">
        <f t="shared" si="31"/>
        <v>2000000</v>
      </c>
      <c r="E166" s="16">
        <f t="shared" si="31"/>
        <v>-2000000</v>
      </c>
      <c r="F166" s="16">
        <f t="shared" si="31"/>
        <v>0</v>
      </c>
    </row>
    <row r="167" spans="1:6" ht="44.25" customHeight="1">
      <c r="A167" s="11" t="s">
        <v>164</v>
      </c>
      <c r="B167" s="9" t="s">
        <v>109</v>
      </c>
      <c r="C167" s="8" t="s">
        <v>24</v>
      </c>
      <c r="D167" s="13">
        <v>2000000</v>
      </c>
      <c r="E167" s="13">
        <v>-2000000</v>
      </c>
      <c r="F167" s="13">
        <f>D167+E167</f>
        <v>0</v>
      </c>
    </row>
    <row r="168" spans="1:6" ht="27" customHeight="1">
      <c r="A168" s="44" t="s">
        <v>263</v>
      </c>
      <c r="B168" s="45" t="s">
        <v>262</v>
      </c>
      <c r="C168" s="48"/>
      <c r="D168" s="42">
        <f aca="true" t="shared" si="32" ref="D168:F169">D169</f>
        <v>0</v>
      </c>
      <c r="E168" s="42">
        <f t="shared" si="32"/>
        <v>2000000</v>
      </c>
      <c r="F168" s="42">
        <f t="shared" si="32"/>
        <v>2000000</v>
      </c>
    </row>
    <row r="169" spans="1:6" ht="21" customHeight="1">
      <c r="A169" s="44" t="s">
        <v>163</v>
      </c>
      <c r="B169" s="45" t="s">
        <v>262</v>
      </c>
      <c r="C169" s="48" t="s">
        <v>23</v>
      </c>
      <c r="D169" s="42">
        <f t="shared" si="32"/>
        <v>0</v>
      </c>
      <c r="E169" s="42">
        <f t="shared" si="32"/>
        <v>2000000</v>
      </c>
      <c r="F169" s="42">
        <f t="shared" si="32"/>
        <v>2000000</v>
      </c>
    </row>
    <row r="170" spans="1:6" ht="44.25" customHeight="1">
      <c r="A170" s="43" t="s">
        <v>164</v>
      </c>
      <c r="B170" s="41" t="s">
        <v>262</v>
      </c>
      <c r="C170" s="47" t="s">
        <v>24</v>
      </c>
      <c r="D170" s="13"/>
      <c r="E170" s="13">
        <v>2000000</v>
      </c>
      <c r="F170" s="13">
        <f>D170+E170</f>
        <v>2000000</v>
      </c>
    </row>
    <row r="171" spans="1:6" ht="38.25">
      <c r="A171" s="12" t="s">
        <v>110</v>
      </c>
      <c r="B171" s="10" t="s">
        <v>111</v>
      </c>
      <c r="C171" s="7"/>
      <c r="D171" s="6">
        <f aca="true" t="shared" si="33" ref="D171:F174">D172</f>
        <v>22041316</v>
      </c>
      <c r="E171" s="6">
        <f t="shared" si="33"/>
        <v>9987208</v>
      </c>
      <c r="F171" s="6">
        <f t="shared" si="33"/>
        <v>32028524</v>
      </c>
    </row>
    <row r="172" spans="1:6" ht="27.75" customHeight="1">
      <c r="A172" s="12" t="s">
        <v>221</v>
      </c>
      <c r="B172" s="14" t="s">
        <v>112</v>
      </c>
      <c r="C172" s="15"/>
      <c r="D172" s="16">
        <f t="shared" si="33"/>
        <v>22041316</v>
      </c>
      <c r="E172" s="16">
        <f t="shared" si="33"/>
        <v>9987208</v>
      </c>
      <c r="F172" s="16">
        <f t="shared" si="33"/>
        <v>32028524</v>
      </c>
    </row>
    <row r="173" spans="1:6" ht="54.75" customHeight="1">
      <c r="A173" s="12" t="s">
        <v>222</v>
      </c>
      <c r="B173" s="14" t="s">
        <v>113</v>
      </c>
      <c r="C173" s="15"/>
      <c r="D173" s="16">
        <f t="shared" si="33"/>
        <v>22041316</v>
      </c>
      <c r="E173" s="16">
        <f t="shared" si="33"/>
        <v>9987208</v>
      </c>
      <c r="F173" s="16">
        <f t="shared" si="33"/>
        <v>32028524</v>
      </c>
    </row>
    <row r="174" spans="1:6" ht="25.5">
      <c r="A174" s="12" t="s">
        <v>151</v>
      </c>
      <c r="B174" s="14" t="s">
        <v>113</v>
      </c>
      <c r="C174" s="15" t="s">
        <v>9</v>
      </c>
      <c r="D174" s="16">
        <f t="shared" si="33"/>
        <v>22041316</v>
      </c>
      <c r="E174" s="16">
        <f t="shared" si="33"/>
        <v>9987208</v>
      </c>
      <c r="F174" s="16">
        <f t="shared" si="33"/>
        <v>32028524</v>
      </c>
    </row>
    <row r="175" spans="1:6" ht="25.5">
      <c r="A175" s="11" t="s">
        <v>152</v>
      </c>
      <c r="B175" s="9" t="s">
        <v>113</v>
      </c>
      <c r="C175" s="8" t="s">
        <v>10</v>
      </c>
      <c r="D175" s="13">
        <v>22041316</v>
      </c>
      <c r="E175" s="13">
        <v>9987208</v>
      </c>
      <c r="F175" s="13">
        <f>D175+E175</f>
        <v>32028524</v>
      </c>
    </row>
    <row r="176" spans="1:6" ht="66" customHeight="1">
      <c r="A176" s="12" t="s">
        <v>114</v>
      </c>
      <c r="B176" s="10" t="s">
        <v>115</v>
      </c>
      <c r="C176" s="7"/>
      <c r="D176" s="6">
        <f>D177+D191+D202+D209+D217+D223+D227+D231+D238+D242</f>
        <v>40144000</v>
      </c>
      <c r="E176" s="6">
        <f>E177+E191+E202+E209+E217+E223+E227+E231+E238+E242</f>
        <v>1845579.79</v>
      </c>
      <c r="F176" s="6">
        <f>F177+F191+F202+F209+F217+F223+F227+F231+F238+F242</f>
        <v>41989579.79</v>
      </c>
    </row>
    <row r="177" spans="1:6" ht="38.25">
      <c r="A177" s="12" t="s">
        <v>223</v>
      </c>
      <c r="B177" s="14" t="s">
        <v>116</v>
      </c>
      <c r="C177" s="15"/>
      <c r="D177" s="16">
        <f>D178+D185+D188</f>
        <v>24850000</v>
      </c>
      <c r="E177" s="16">
        <f>E178+E185+E188</f>
        <v>0</v>
      </c>
      <c r="F177" s="16">
        <f>F178+F185+F188</f>
        <v>24850000</v>
      </c>
    </row>
    <row r="178" spans="1:6" ht="12.75">
      <c r="A178" s="12" t="s">
        <v>224</v>
      </c>
      <c r="B178" s="14" t="s">
        <v>117</v>
      </c>
      <c r="C178" s="15"/>
      <c r="D178" s="16">
        <f>D179+D181+D183</f>
        <v>23890000</v>
      </c>
      <c r="E178" s="16">
        <f>E179+E181+E183</f>
        <v>0</v>
      </c>
      <c r="F178" s="16">
        <f>F179+F181+F183</f>
        <v>23890000</v>
      </c>
    </row>
    <row r="179" spans="1:6" ht="63.75">
      <c r="A179" s="12" t="s">
        <v>192</v>
      </c>
      <c r="B179" s="14" t="s">
        <v>117</v>
      </c>
      <c r="C179" s="15" t="s">
        <v>64</v>
      </c>
      <c r="D179" s="16">
        <f>D180</f>
        <v>19539000</v>
      </c>
      <c r="E179" s="16">
        <f>E180</f>
        <v>0</v>
      </c>
      <c r="F179" s="16">
        <f>F180</f>
        <v>19539000</v>
      </c>
    </row>
    <row r="180" spans="1:6" ht="25.5">
      <c r="A180" s="11" t="s">
        <v>225</v>
      </c>
      <c r="B180" s="9" t="s">
        <v>117</v>
      </c>
      <c r="C180" s="8" t="s">
        <v>118</v>
      </c>
      <c r="D180" s="13">
        <v>19539000</v>
      </c>
      <c r="E180" s="13"/>
      <c r="F180" s="13">
        <f>D180+E180</f>
        <v>19539000</v>
      </c>
    </row>
    <row r="181" spans="1:6" ht="25.5">
      <c r="A181" s="12" t="s">
        <v>151</v>
      </c>
      <c r="B181" s="14" t="s">
        <v>117</v>
      </c>
      <c r="C181" s="15" t="s">
        <v>9</v>
      </c>
      <c r="D181" s="16">
        <f>D182</f>
        <v>4308000</v>
      </c>
      <c r="E181" s="16">
        <f>E182</f>
        <v>0</v>
      </c>
      <c r="F181" s="16">
        <f>F182</f>
        <v>4308000</v>
      </c>
    </row>
    <row r="182" spans="1:6" ht="25.5">
      <c r="A182" s="11" t="s">
        <v>152</v>
      </c>
      <c r="B182" s="9" t="s">
        <v>117</v>
      </c>
      <c r="C182" s="8" t="s">
        <v>10</v>
      </c>
      <c r="D182" s="13">
        <v>4308000</v>
      </c>
      <c r="E182" s="13"/>
      <c r="F182" s="13">
        <f>D182+E182</f>
        <v>4308000</v>
      </c>
    </row>
    <row r="183" spans="1:6" ht="12.75">
      <c r="A183" s="12" t="s">
        <v>163</v>
      </c>
      <c r="B183" s="14" t="s">
        <v>117</v>
      </c>
      <c r="C183" s="15" t="s">
        <v>23</v>
      </c>
      <c r="D183" s="16">
        <f>D184</f>
        <v>43000</v>
      </c>
      <c r="E183" s="16">
        <f>E184</f>
        <v>0</v>
      </c>
      <c r="F183" s="16">
        <f>F184</f>
        <v>43000</v>
      </c>
    </row>
    <row r="184" spans="1:6" ht="12.75">
      <c r="A184" s="11" t="s">
        <v>194</v>
      </c>
      <c r="B184" s="9" t="s">
        <v>117</v>
      </c>
      <c r="C184" s="8" t="s">
        <v>66</v>
      </c>
      <c r="D184" s="13">
        <v>43000</v>
      </c>
      <c r="E184" s="13"/>
      <c r="F184" s="13">
        <f>D184+E184</f>
        <v>43000</v>
      </c>
    </row>
    <row r="185" spans="1:6" ht="12.75">
      <c r="A185" s="12" t="s">
        <v>226</v>
      </c>
      <c r="B185" s="14" t="s">
        <v>119</v>
      </c>
      <c r="C185" s="15"/>
      <c r="D185" s="16">
        <f aca="true" t="shared" si="34" ref="D185:F186">D186</f>
        <v>150000</v>
      </c>
      <c r="E185" s="16">
        <f t="shared" si="34"/>
        <v>0</v>
      </c>
      <c r="F185" s="16">
        <f t="shared" si="34"/>
        <v>150000</v>
      </c>
    </row>
    <row r="186" spans="1:6" ht="25.5">
      <c r="A186" s="12" t="s">
        <v>151</v>
      </c>
      <c r="B186" s="14" t="s">
        <v>119</v>
      </c>
      <c r="C186" s="15" t="s">
        <v>9</v>
      </c>
      <c r="D186" s="16">
        <f t="shared" si="34"/>
        <v>150000</v>
      </c>
      <c r="E186" s="16">
        <f t="shared" si="34"/>
        <v>0</v>
      </c>
      <c r="F186" s="16">
        <f t="shared" si="34"/>
        <v>150000</v>
      </c>
    </row>
    <row r="187" spans="1:6" ht="25.5">
      <c r="A187" s="11" t="s">
        <v>152</v>
      </c>
      <c r="B187" s="9" t="s">
        <v>119</v>
      </c>
      <c r="C187" s="8" t="s">
        <v>10</v>
      </c>
      <c r="D187" s="13">
        <v>150000</v>
      </c>
      <c r="E187" s="13"/>
      <c r="F187" s="13">
        <f>D187+E187</f>
        <v>150000</v>
      </c>
    </row>
    <row r="188" spans="1:6" ht="38.25">
      <c r="A188" s="12" t="s">
        <v>227</v>
      </c>
      <c r="B188" s="14" t="s">
        <v>120</v>
      </c>
      <c r="C188" s="15"/>
      <c r="D188" s="16">
        <f aca="true" t="shared" si="35" ref="D188:F189">D189</f>
        <v>810000</v>
      </c>
      <c r="E188" s="16">
        <f t="shared" si="35"/>
        <v>0</v>
      </c>
      <c r="F188" s="16">
        <f t="shared" si="35"/>
        <v>810000</v>
      </c>
    </row>
    <row r="189" spans="1:6" ht="63.75">
      <c r="A189" s="12" t="s">
        <v>192</v>
      </c>
      <c r="B189" s="14" t="s">
        <v>120</v>
      </c>
      <c r="C189" s="15" t="s">
        <v>64</v>
      </c>
      <c r="D189" s="16">
        <f t="shared" si="35"/>
        <v>810000</v>
      </c>
      <c r="E189" s="16">
        <f t="shared" si="35"/>
        <v>0</v>
      </c>
      <c r="F189" s="16">
        <f t="shared" si="35"/>
        <v>810000</v>
      </c>
    </row>
    <row r="190" spans="1:6" ht="25.5">
      <c r="A190" s="11" t="s">
        <v>225</v>
      </c>
      <c r="B190" s="9" t="s">
        <v>120</v>
      </c>
      <c r="C190" s="8" t="s">
        <v>118</v>
      </c>
      <c r="D190" s="13">
        <v>810000</v>
      </c>
      <c r="E190" s="13"/>
      <c r="F190" s="13">
        <f>D190+E190</f>
        <v>810000</v>
      </c>
    </row>
    <row r="191" spans="1:6" ht="43.5" customHeight="1">
      <c r="A191" s="12" t="s">
        <v>228</v>
      </c>
      <c r="B191" s="14" t="s">
        <v>121</v>
      </c>
      <c r="C191" s="15"/>
      <c r="D191" s="16">
        <f>D192+D195</f>
        <v>2721200</v>
      </c>
      <c r="E191" s="16">
        <f>E192+E195</f>
        <v>0</v>
      </c>
      <c r="F191" s="16">
        <f>F192+F195</f>
        <v>2721200</v>
      </c>
    </row>
    <row r="192" spans="1:6" ht="12.75">
      <c r="A192" s="12" t="s">
        <v>224</v>
      </c>
      <c r="B192" s="14" t="s">
        <v>122</v>
      </c>
      <c r="C192" s="15"/>
      <c r="D192" s="16">
        <f aca="true" t="shared" si="36" ref="D192:F193">D193</f>
        <v>319200</v>
      </c>
      <c r="E192" s="16">
        <f t="shared" si="36"/>
        <v>0</v>
      </c>
      <c r="F192" s="16">
        <f t="shared" si="36"/>
        <v>319200</v>
      </c>
    </row>
    <row r="193" spans="1:6" ht="63.75">
      <c r="A193" s="12" t="s">
        <v>192</v>
      </c>
      <c r="B193" s="14" t="s">
        <v>122</v>
      </c>
      <c r="C193" s="15" t="s">
        <v>64</v>
      </c>
      <c r="D193" s="16">
        <f t="shared" si="36"/>
        <v>319200</v>
      </c>
      <c r="E193" s="16">
        <f t="shared" si="36"/>
        <v>0</v>
      </c>
      <c r="F193" s="16">
        <f t="shared" si="36"/>
        <v>319200</v>
      </c>
    </row>
    <row r="194" spans="1:6" ht="25.5">
      <c r="A194" s="11" t="s">
        <v>225</v>
      </c>
      <c r="B194" s="9" t="s">
        <v>122</v>
      </c>
      <c r="C194" s="8" t="s">
        <v>118</v>
      </c>
      <c r="D194" s="13">
        <v>319200</v>
      </c>
      <c r="E194" s="13"/>
      <c r="F194" s="13">
        <f>D194+E194</f>
        <v>319200</v>
      </c>
    </row>
    <row r="195" spans="1:6" ht="40.5" customHeight="1">
      <c r="A195" s="12" t="s">
        <v>229</v>
      </c>
      <c r="B195" s="14" t="s">
        <v>123</v>
      </c>
      <c r="C195" s="15"/>
      <c r="D195" s="16">
        <f>D196+D198+D200</f>
        <v>2402000</v>
      </c>
      <c r="E195" s="16">
        <f>E196+E198+E200</f>
        <v>0</v>
      </c>
      <c r="F195" s="16">
        <f>F196+F198+F200</f>
        <v>2402000</v>
      </c>
    </row>
    <row r="196" spans="1:6" ht="63.75">
      <c r="A196" s="12" t="s">
        <v>192</v>
      </c>
      <c r="B196" s="14" t="s">
        <v>123</v>
      </c>
      <c r="C196" s="15" t="s">
        <v>64</v>
      </c>
      <c r="D196" s="16">
        <f>D197</f>
        <v>2072000</v>
      </c>
      <c r="E196" s="16">
        <f>E197</f>
        <v>0</v>
      </c>
      <c r="F196" s="16">
        <f>F197</f>
        <v>2072000</v>
      </c>
    </row>
    <row r="197" spans="1:6" ht="25.5">
      <c r="A197" s="11" t="s">
        <v>225</v>
      </c>
      <c r="B197" s="9" t="s">
        <v>123</v>
      </c>
      <c r="C197" s="8" t="s">
        <v>118</v>
      </c>
      <c r="D197" s="13">
        <v>2072000</v>
      </c>
      <c r="E197" s="13"/>
      <c r="F197" s="13">
        <f>D197+E197</f>
        <v>2072000</v>
      </c>
    </row>
    <row r="198" spans="1:6" ht="25.5">
      <c r="A198" s="12" t="s">
        <v>151</v>
      </c>
      <c r="B198" s="14" t="s">
        <v>123</v>
      </c>
      <c r="C198" s="15" t="s">
        <v>9</v>
      </c>
      <c r="D198" s="16">
        <f>D199</f>
        <v>327000</v>
      </c>
      <c r="E198" s="16">
        <f>E199</f>
        <v>0</v>
      </c>
      <c r="F198" s="16">
        <f>F199</f>
        <v>327000</v>
      </c>
    </row>
    <row r="199" spans="1:6" ht="25.5">
      <c r="A199" s="11" t="s">
        <v>152</v>
      </c>
      <c r="B199" s="9" t="s">
        <v>123</v>
      </c>
      <c r="C199" s="8" t="s">
        <v>10</v>
      </c>
      <c r="D199" s="13">
        <v>327000</v>
      </c>
      <c r="E199" s="13"/>
      <c r="F199" s="13">
        <f>D199+E199</f>
        <v>327000</v>
      </c>
    </row>
    <row r="200" spans="1:6" ht="12.75">
      <c r="A200" s="12" t="s">
        <v>163</v>
      </c>
      <c r="B200" s="14" t="s">
        <v>123</v>
      </c>
      <c r="C200" s="15" t="s">
        <v>23</v>
      </c>
      <c r="D200" s="16">
        <f>D201</f>
        <v>3000</v>
      </c>
      <c r="E200" s="16">
        <f>E201</f>
        <v>0</v>
      </c>
      <c r="F200" s="16">
        <f>F201</f>
        <v>3000</v>
      </c>
    </row>
    <row r="201" spans="1:6" ht="12.75">
      <c r="A201" s="11" t="s">
        <v>194</v>
      </c>
      <c r="B201" s="9" t="s">
        <v>123</v>
      </c>
      <c r="C201" s="8" t="s">
        <v>66</v>
      </c>
      <c r="D201" s="13">
        <v>3000</v>
      </c>
      <c r="E201" s="13"/>
      <c r="F201" s="13">
        <f>D201+E201</f>
        <v>3000</v>
      </c>
    </row>
    <row r="202" spans="1:6" ht="52.5" customHeight="1">
      <c r="A202" s="12" t="s">
        <v>230</v>
      </c>
      <c r="B202" s="14" t="s">
        <v>124</v>
      </c>
      <c r="C202" s="15"/>
      <c r="D202" s="16">
        <f>D203+D206</f>
        <v>631000</v>
      </c>
      <c r="E202" s="16">
        <f>E203+E206</f>
        <v>0</v>
      </c>
      <c r="F202" s="16">
        <f>F203+F206</f>
        <v>631000</v>
      </c>
    </row>
    <row r="203" spans="1:6" ht="12.75">
      <c r="A203" s="12" t="s">
        <v>224</v>
      </c>
      <c r="B203" s="14" t="s">
        <v>125</v>
      </c>
      <c r="C203" s="15"/>
      <c r="D203" s="16">
        <f aca="true" t="shared" si="37" ref="D203:F204">D204</f>
        <v>631000</v>
      </c>
      <c r="E203" s="16">
        <f t="shared" si="37"/>
        <v>-631000</v>
      </c>
      <c r="F203" s="16">
        <f t="shared" si="37"/>
        <v>0</v>
      </c>
    </row>
    <row r="204" spans="1:6" ht="65.25" customHeight="1">
      <c r="A204" s="12" t="s">
        <v>192</v>
      </c>
      <c r="B204" s="14" t="s">
        <v>125</v>
      </c>
      <c r="C204" s="15" t="s">
        <v>64</v>
      </c>
      <c r="D204" s="16">
        <f t="shared" si="37"/>
        <v>631000</v>
      </c>
      <c r="E204" s="16">
        <f t="shared" si="37"/>
        <v>-631000</v>
      </c>
      <c r="F204" s="16">
        <f t="shared" si="37"/>
        <v>0</v>
      </c>
    </row>
    <row r="205" spans="1:6" ht="25.5">
      <c r="A205" s="11" t="s">
        <v>225</v>
      </c>
      <c r="B205" s="9" t="s">
        <v>125</v>
      </c>
      <c r="C205" s="8" t="s">
        <v>118</v>
      </c>
      <c r="D205" s="13">
        <v>631000</v>
      </c>
      <c r="E205" s="13">
        <v>-631000</v>
      </c>
      <c r="F205" s="13">
        <f>D205+E205</f>
        <v>0</v>
      </c>
    </row>
    <row r="206" spans="1:6" ht="12.75">
      <c r="A206" s="12" t="s">
        <v>224</v>
      </c>
      <c r="B206" s="14" t="s">
        <v>278</v>
      </c>
      <c r="C206" s="15"/>
      <c r="D206" s="42">
        <f aca="true" t="shared" si="38" ref="D206:F207">D207</f>
        <v>0</v>
      </c>
      <c r="E206" s="42">
        <f t="shared" si="38"/>
        <v>631000</v>
      </c>
      <c r="F206" s="42">
        <f t="shared" si="38"/>
        <v>631000</v>
      </c>
    </row>
    <row r="207" spans="1:6" ht="66" customHeight="1">
      <c r="A207" s="12" t="s">
        <v>192</v>
      </c>
      <c r="B207" s="14" t="s">
        <v>278</v>
      </c>
      <c r="C207" s="15" t="s">
        <v>64</v>
      </c>
      <c r="D207" s="42">
        <f t="shared" si="38"/>
        <v>0</v>
      </c>
      <c r="E207" s="42">
        <f t="shared" si="38"/>
        <v>631000</v>
      </c>
      <c r="F207" s="42">
        <f t="shared" si="38"/>
        <v>631000</v>
      </c>
    </row>
    <row r="208" spans="1:6" ht="27" customHeight="1">
      <c r="A208" s="11" t="s">
        <v>225</v>
      </c>
      <c r="B208" s="17" t="s">
        <v>278</v>
      </c>
      <c r="C208" s="8" t="s">
        <v>118</v>
      </c>
      <c r="D208" s="13"/>
      <c r="E208" s="13">
        <v>631000</v>
      </c>
      <c r="F208" s="13">
        <f>D208+E208</f>
        <v>631000</v>
      </c>
    </row>
    <row r="209" spans="1:6" ht="27.75" customHeight="1">
      <c r="A209" s="12" t="s">
        <v>231</v>
      </c>
      <c r="B209" s="14" t="s">
        <v>126</v>
      </c>
      <c r="C209" s="15"/>
      <c r="D209" s="16">
        <f>D210</f>
        <v>3681800</v>
      </c>
      <c r="E209" s="16">
        <f>E210</f>
        <v>439074.79</v>
      </c>
      <c r="F209" s="16">
        <f>F210</f>
        <v>4120874.79</v>
      </c>
    </row>
    <row r="210" spans="1:6" ht="12.75">
      <c r="A210" s="12" t="s">
        <v>232</v>
      </c>
      <c r="B210" s="14" t="s">
        <v>127</v>
      </c>
      <c r="C210" s="15"/>
      <c r="D210" s="16">
        <f>D211+D213</f>
        <v>3681800</v>
      </c>
      <c r="E210" s="16">
        <f>E211+E213</f>
        <v>439074.79</v>
      </c>
      <c r="F210" s="16">
        <f>F211+F213</f>
        <v>4120874.79</v>
      </c>
    </row>
    <row r="211" spans="1:6" ht="25.5">
      <c r="A211" s="12" t="s">
        <v>151</v>
      </c>
      <c r="B211" s="14" t="s">
        <v>127</v>
      </c>
      <c r="C211" s="15" t="s">
        <v>9</v>
      </c>
      <c r="D211" s="16">
        <f>D212</f>
        <v>2678500</v>
      </c>
      <c r="E211" s="16">
        <f>E212</f>
        <v>350000</v>
      </c>
      <c r="F211" s="16">
        <f>F212</f>
        <v>3028500</v>
      </c>
    </row>
    <row r="212" spans="1:6" ht="25.5">
      <c r="A212" s="11" t="s">
        <v>152</v>
      </c>
      <c r="B212" s="9" t="s">
        <v>127</v>
      </c>
      <c r="C212" s="8" t="s">
        <v>10</v>
      </c>
      <c r="D212" s="13">
        <v>2678500</v>
      </c>
      <c r="E212" s="13">
        <v>350000</v>
      </c>
      <c r="F212" s="13">
        <f>D212+E212</f>
        <v>3028500</v>
      </c>
    </row>
    <row r="213" spans="1:6" ht="12.75">
      <c r="A213" s="12" t="s">
        <v>163</v>
      </c>
      <c r="B213" s="14" t="s">
        <v>127</v>
      </c>
      <c r="C213" s="15" t="s">
        <v>23</v>
      </c>
      <c r="D213" s="16">
        <f>D214+D215+D216</f>
        <v>1003300</v>
      </c>
      <c r="E213" s="16">
        <f>E214+E215+E216</f>
        <v>89074.79</v>
      </c>
      <c r="F213" s="16">
        <f>F214+F215+F216</f>
        <v>1092374.79</v>
      </c>
    </row>
    <row r="214" spans="1:6" ht="43.5" customHeight="1">
      <c r="A214" s="11" t="s">
        <v>164</v>
      </c>
      <c r="B214" s="9" t="s">
        <v>127</v>
      </c>
      <c r="C214" s="8" t="s">
        <v>24</v>
      </c>
      <c r="D214" s="13">
        <v>803300</v>
      </c>
      <c r="E214" s="13"/>
      <c r="F214" s="13">
        <f>D214+E214</f>
        <v>803300</v>
      </c>
    </row>
    <row r="215" spans="1:6" ht="12.75">
      <c r="A215" s="43" t="s">
        <v>270</v>
      </c>
      <c r="B215" s="41" t="s">
        <v>127</v>
      </c>
      <c r="C215" s="41" t="s">
        <v>269</v>
      </c>
      <c r="D215" s="13"/>
      <c r="E215" s="13">
        <v>89074.79</v>
      </c>
      <c r="F215" s="13">
        <f>D215+E215</f>
        <v>89074.79</v>
      </c>
    </row>
    <row r="216" spans="1:6" ht="12.75">
      <c r="A216" s="11" t="s">
        <v>194</v>
      </c>
      <c r="B216" s="9" t="s">
        <v>127</v>
      </c>
      <c r="C216" s="8" t="s">
        <v>66</v>
      </c>
      <c r="D216" s="13">
        <v>200000</v>
      </c>
      <c r="E216" s="13"/>
      <c r="F216" s="13">
        <f>D216+E216</f>
        <v>200000</v>
      </c>
    </row>
    <row r="217" spans="1:6" ht="25.5">
      <c r="A217" s="12" t="s">
        <v>233</v>
      </c>
      <c r="B217" s="14" t="s">
        <v>128</v>
      </c>
      <c r="C217" s="15"/>
      <c r="D217" s="16">
        <f>D218</f>
        <v>2000000</v>
      </c>
      <c r="E217" s="16">
        <f>E218</f>
        <v>0</v>
      </c>
      <c r="F217" s="16">
        <f>F218</f>
        <v>2000000</v>
      </c>
    </row>
    <row r="218" spans="1:6" ht="25.5">
      <c r="A218" s="12" t="s">
        <v>234</v>
      </c>
      <c r="B218" s="14" t="s">
        <v>129</v>
      </c>
      <c r="C218" s="15"/>
      <c r="D218" s="16">
        <f>D219+D221</f>
        <v>2000000</v>
      </c>
      <c r="E218" s="16">
        <f>E219+E221</f>
        <v>0</v>
      </c>
      <c r="F218" s="16">
        <f>F219+F221</f>
        <v>2000000</v>
      </c>
    </row>
    <row r="219" spans="1:6" ht="29.25" customHeight="1">
      <c r="A219" s="44" t="s">
        <v>151</v>
      </c>
      <c r="B219" s="45" t="s">
        <v>129</v>
      </c>
      <c r="C219" s="45" t="s">
        <v>9</v>
      </c>
      <c r="D219" s="16">
        <f>D220</f>
        <v>0</v>
      </c>
      <c r="E219" s="16">
        <f>E220</f>
        <v>173233.33</v>
      </c>
      <c r="F219" s="16">
        <f>F220</f>
        <v>173233.33</v>
      </c>
    </row>
    <row r="220" spans="1:6" ht="26.25" customHeight="1">
      <c r="A220" s="43" t="s">
        <v>152</v>
      </c>
      <c r="B220" s="41" t="s">
        <v>129</v>
      </c>
      <c r="C220" s="41" t="s">
        <v>10</v>
      </c>
      <c r="D220" s="40"/>
      <c r="E220" s="21">
        <v>173233.33</v>
      </c>
      <c r="F220" s="13">
        <f>D220+E220</f>
        <v>173233.33</v>
      </c>
    </row>
    <row r="221" spans="1:6" ht="12.75">
      <c r="A221" s="12" t="s">
        <v>163</v>
      </c>
      <c r="B221" s="14" t="s">
        <v>129</v>
      </c>
      <c r="C221" s="15" t="s">
        <v>23</v>
      </c>
      <c r="D221" s="16">
        <f>D222</f>
        <v>2000000</v>
      </c>
      <c r="E221" s="16">
        <f>E222</f>
        <v>-173233.33</v>
      </c>
      <c r="F221" s="16">
        <f>F222</f>
        <v>1826766.67</v>
      </c>
    </row>
    <row r="222" spans="1:6" ht="12.75">
      <c r="A222" s="11" t="s">
        <v>235</v>
      </c>
      <c r="B222" s="9" t="s">
        <v>129</v>
      </c>
      <c r="C222" s="8" t="s">
        <v>130</v>
      </c>
      <c r="D222" s="13">
        <v>2000000</v>
      </c>
      <c r="E222" s="13">
        <v>-173233.33</v>
      </c>
      <c r="F222" s="13">
        <f>D222+E222</f>
        <v>1826766.67</v>
      </c>
    </row>
    <row r="223" spans="1:6" ht="25.5">
      <c r="A223" s="12" t="s">
        <v>236</v>
      </c>
      <c r="B223" s="14" t="s">
        <v>131</v>
      </c>
      <c r="C223" s="15"/>
      <c r="D223" s="16">
        <f aca="true" t="shared" si="39" ref="D223:F225">D224</f>
        <v>4120000</v>
      </c>
      <c r="E223" s="16">
        <f t="shared" si="39"/>
        <v>0</v>
      </c>
      <c r="F223" s="16">
        <f t="shared" si="39"/>
        <v>4120000</v>
      </c>
    </row>
    <row r="224" spans="1:6" ht="25.5">
      <c r="A224" s="12" t="s">
        <v>237</v>
      </c>
      <c r="B224" s="14" t="s">
        <v>132</v>
      </c>
      <c r="C224" s="15"/>
      <c r="D224" s="16">
        <f t="shared" si="39"/>
        <v>4120000</v>
      </c>
      <c r="E224" s="16">
        <f t="shared" si="39"/>
        <v>0</v>
      </c>
      <c r="F224" s="16">
        <f t="shared" si="39"/>
        <v>4120000</v>
      </c>
    </row>
    <row r="225" spans="1:6" ht="12.75">
      <c r="A225" s="12" t="s">
        <v>163</v>
      </c>
      <c r="B225" s="14" t="s">
        <v>132</v>
      </c>
      <c r="C225" s="15" t="s">
        <v>23</v>
      </c>
      <c r="D225" s="16">
        <f t="shared" si="39"/>
        <v>4120000</v>
      </c>
      <c r="E225" s="16">
        <f t="shared" si="39"/>
        <v>0</v>
      </c>
      <c r="F225" s="16">
        <f t="shared" si="39"/>
        <v>4120000</v>
      </c>
    </row>
    <row r="226" spans="1:6" ht="42.75" customHeight="1">
      <c r="A226" s="11" t="s">
        <v>164</v>
      </c>
      <c r="B226" s="9" t="s">
        <v>132</v>
      </c>
      <c r="C226" s="8" t="s">
        <v>24</v>
      </c>
      <c r="D226" s="13">
        <v>4120000</v>
      </c>
      <c r="E226" s="13"/>
      <c r="F226" s="13">
        <f>D226+E226</f>
        <v>4120000</v>
      </c>
    </row>
    <row r="227" spans="1:6" ht="57" customHeight="1">
      <c r="A227" s="44" t="s">
        <v>267</v>
      </c>
      <c r="B227" s="45" t="s">
        <v>265</v>
      </c>
      <c r="C227" s="45"/>
      <c r="D227" s="42">
        <f>D228</f>
        <v>0</v>
      </c>
      <c r="E227" s="42">
        <f aca="true" t="shared" si="40" ref="E227:F229">E228</f>
        <v>687460</v>
      </c>
      <c r="F227" s="42">
        <f t="shared" si="40"/>
        <v>687460</v>
      </c>
    </row>
    <row r="228" spans="1:6" ht="38.25">
      <c r="A228" s="44" t="s">
        <v>268</v>
      </c>
      <c r="B228" s="45" t="s">
        <v>266</v>
      </c>
      <c r="C228" s="45"/>
      <c r="D228" s="42">
        <f>D229</f>
        <v>0</v>
      </c>
      <c r="E228" s="42">
        <f t="shared" si="40"/>
        <v>687460</v>
      </c>
      <c r="F228" s="42">
        <f t="shared" si="40"/>
        <v>687460</v>
      </c>
    </row>
    <row r="229" spans="1:6" ht="56.25" customHeight="1">
      <c r="A229" s="44" t="s">
        <v>192</v>
      </c>
      <c r="B229" s="45" t="s">
        <v>266</v>
      </c>
      <c r="C229" s="45" t="s">
        <v>64</v>
      </c>
      <c r="D229" s="42">
        <f>D230</f>
        <v>0</v>
      </c>
      <c r="E229" s="42">
        <f t="shared" si="40"/>
        <v>687460</v>
      </c>
      <c r="F229" s="42">
        <f t="shared" si="40"/>
        <v>687460</v>
      </c>
    </row>
    <row r="230" spans="1:6" ht="27.75" customHeight="1">
      <c r="A230" s="43" t="s">
        <v>225</v>
      </c>
      <c r="B230" s="41" t="s">
        <v>266</v>
      </c>
      <c r="C230" s="41" t="s">
        <v>118</v>
      </c>
      <c r="D230" s="13"/>
      <c r="E230" s="13">
        <v>687460</v>
      </c>
      <c r="F230" s="13">
        <f>D230+E230</f>
        <v>687460</v>
      </c>
    </row>
    <row r="231" spans="1:6" ht="54.75" customHeight="1">
      <c r="A231" s="12" t="s">
        <v>238</v>
      </c>
      <c r="B231" s="14" t="s">
        <v>133</v>
      </c>
      <c r="C231" s="15"/>
      <c r="D231" s="16">
        <f>D232+D235</f>
        <v>50000</v>
      </c>
      <c r="E231" s="16">
        <f>E232+E235</f>
        <v>719045</v>
      </c>
      <c r="F231" s="16">
        <f>F232+F235</f>
        <v>769045</v>
      </c>
    </row>
    <row r="232" spans="1:6" ht="38.25">
      <c r="A232" s="12" t="s">
        <v>239</v>
      </c>
      <c r="B232" s="14" t="s">
        <v>134</v>
      </c>
      <c r="C232" s="15"/>
      <c r="D232" s="16">
        <f aca="true" t="shared" si="41" ref="D232:F233">D233</f>
        <v>50000</v>
      </c>
      <c r="E232" s="16">
        <f t="shared" si="41"/>
        <v>219045</v>
      </c>
      <c r="F232" s="16">
        <f t="shared" si="41"/>
        <v>269045</v>
      </c>
    </row>
    <row r="233" spans="1:6" ht="25.5">
      <c r="A233" s="12" t="s">
        <v>151</v>
      </c>
      <c r="B233" s="14" t="s">
        <v>134</v>
      </c>
      <c r="C233" s="15" t="s">
        <v>9</v>
      </c>
      <c r="D233" s="16">
        <f t="shared" si="41"/>
        <v>50000</v>
      </c>
      <c r="E233" s="16">
        <f t="shared" si="41"/>
        <v>219045</v>
      </c>
      <c r="F233" s="16">
        <f t="shared" si="41"/>
        <v>269045</v>
      </c>
    </row>
    <row r="234" spans="1:6" ht="25.5">
      <c r="A234" s="11" t="s">
        <v>152</v>
      </c>
      <c r="B234" s="9" t="s">
        <v>134</v>
      </c>
      <c r="C234" s="8" t="s">
        <v>10</v>
      </c>
      <c r="D234" s="13">
        <v>50000</v>
      </c>
      <c r="E234" s="13">
        <v>219045</v>
      </c>
      <c r="F234" s="13">
        <f>D234+E234</f>
        <v>269045</v>
      </c>
    </row>
    <row r="235" spans="1:6" ht="38.25">
      <c r="A235" s="44" t="s">
        <v>239</v>
      </c>
      <c r="B235" s="45" t="s">
        <v>264</v>
      </c>
      <c r="C235" s="45"/>
      <c r="D235" s="42">
        <f aca="true" t="shared" si="42" ref="D235:F236">D236</f>
        <v>0</v>
      </c>
      <c r="E235" s="42">
        <f t="shared" si="42"/>
        <v>500000</v>
      </c>
      <c r="F235" s="42">
        <f t="shared" si="42"/>
        <v>500000</v>
      </c>
    </row>
    <row r="236" spans="1:6" ht="25.5">
      <c r="A236" s="44" t="s">
        <v>151</v>
      </c>
      <c r="B236" s="45" t="s">
        <v>264</v>
      </c>
      <c r="C236" s="45" t="s">
        <v>9</v>
      </c>
      <c r="D236" s="42">
        <f t="shared" si="42"/>
        <v>0</v>
      </c>
      <c r="E236" s="42">
        <f t="shared" si="42"/>
        <v>500000</v>
      </c>
      <c r="F236" s="42">
        <f t="shared" si="42"/>
        <v>500000</v>
      </c>
    </row>
    <row r="237" spans="1:6" ht="25.5">
      <c r="A237" s="43" t="s">
        <v>152</v>
      </c>
      <c r="B237" s="41" t="s">
        <v>264</v>
      </c>
      <c r="C237" s="41" t="s">
        <v>10</v>
      </c>
      <c r="D237" s="13"/>
      <c r="E237" s="13">
        <v>500000</v>
      </c>
      <c r="F237" s="13">
        <f>D237+E237</f>
        <v>500000</v>
      </c>
    </row>
    <row r="238" spans="1:6" ht="25.5">
      <c r="A238" s="12" t="s">
        <v>240</v>
      </c>
      <c r="B238" s="14" t="s">
        <v>135</v>
      </c>
      <c r="C238" s="15"/>
      <c r="D238" s="16">
        <f aca="true" t="shared" si="43" ref="D238:F240">D239</f>
        <v>100000</v>
      </c>
      <c r="E238" s="16">
        <f t="shared" si="43"/>
        <v>0</v>
      </c>
      <c r="F238" s="16">
        <f t="shared" si="43"/>
        <v>100000</v>
      </c>
    </row>
    <row r="239" spans="1:6" ht="12.75">
      <c r="A239" s="12" t="s">
        <v>241</v>
      </c>
      <c r="B239" s="14" t="s">
        <v>136</v>
      </c>
      <c r="C239" s="15"/>
      <c r="D239" s="16">
        <f t="shared" si="43"/>
        <v>100000</v>
      </c>
      <c r="E239" s="16">
        <f t="shared" si="43"/>
        <v>0</v>
      </c>
      <c r="F239" s="16">
        <f t="shared" si="43"/>
        <v>100000</v>
      </c>
    </row>
    <row r="240" spans="1:6" ht="12.75">
      <c r="A240" s="12" t="s">
        <v>166</v>
      </c>
      <c r="B240" s="14" t="s">
        <v>136</v>
      </c>
      <c r="C240" s="15" t="s">
        <v>26</v>
      </c>
      <c r="D240" s="16">
        <f t="shared" si="43"/>
        <v>100000</v>
      </c>
      <c r="E240" s="16">
        <f t="shared" si="43"/>
        <v>0</v>
      </c>
      <c r="F240" s="16">
        <f t="shared" si="43"/>
        <v>100000</v>
      </c>
    </row>
    <row r="241" spans="1:6" ht="12.75">
      <c r="A241" s="11" t="s">
        <v>167</v>
      </c>
      <c r="B241" s="9" t="s">
        <v>136</v>
      </c>
      <c r="C241" s="8" t="s">
        <v>27</v>
      </c>
      <c r="D241" s="13">
        <v>100000</v>
      </c>
      <c r="E241" s="13"/>
      <c r="F241" s="13">
        <f>D241+E241</f>
        <v>100000</v>
      </c>
    </row>
    <row r="242" spans="1:6" ht="25.5">
      <c r="A242" s="12" t="s">
        <v>242</v>
      </c>
      <c r="B242" s="14" t="s">
        <v>137</v>
      </c>
      <c r="C242" s="15"/>
      <c r="D242" s="16">
        <f aca="true" t="shared" si="44" ref="D242:F244">D243</f>
        <v>1990000</v>
      </c>
      <c r="E242" s="16">
        <f t="shared" si="44"/>
        <v>0</v>
      </c>
      <c r="F242" s="16">
        <f t="shared" si="44"/>
        <v>1990000</v>
      </c>
    </row>
    <row r="243" spans="1:6" ht="25.5">
      <c r="A243" s="12" t="s">
        <v>243</v>
      </c>
      <c r="B243" s="14" t="s">
        <v>138</v>
      </c>
      <c r="C243" s="15"/>
      <c r="D243" s="16">
        <f t="shared" si="44"/>
        <v>1990000</v>
      </c>
      <c r="E243" s="16">
        <f t="shared" si="44"/>
        <v>0</v>
      </c>
      <c r="F243" s="16">
        <f t="shared" si="44"/>
        <v>1990000</v>
      </c>
    </row>
    <row r="244" spans="1:6" ht="12.75">
      <c r="A244" s="12" t="s">
        <v>163</v>
      </c>
      <c r="B244" s="14" t="s">
        <v>138</v>
      </c>
      <c r="C244" s="15" t="s">
        <v>23</v>
      </c>
      <c r="D244" s="16">
        <f t="shared" si="44"/>
        <v>1990000</v>
      </c>
      <c r="E244" s="16">
        <f t="shared" si="44"/>
        <v>0</v>
      </c>
      <c r="F244" s="16">
        <f t="shared" si="44"/>
        <v>1990000</v>
      </c>
    </row>
    <row r="245" spans="1:6" ht="12.75">
      <c r="A245" s="11" t="s">
        <v>235</v>
      </c>
      <c r="B245" s="9" t="s">
        <v>138</v>
      </c>
      <c r="C245" s="8" t="s">
        <v>130</v>
      </c>
      <c r="D245" s="13">
        <v>1990000</v>
      </c>
      <c r="E245" s="13"/>
      <c r="F245" s="13">
        <f>D245+E245</f>
        <v>1990000</v>
      </c>
    </row>
    <row r="246" spans="1:6" ht="38.25">
      <c r="A246" s="12" t="s">
        <v>139</v>
      </c>
      <c r="B246" s="18" t="s">
        <v>140</v>
      </c>
      <c r="C246" s="19"/>
      <c r="D246" s="20">
        <f>D247+D251</f>
        <v>11312764.41</v>
      </c>
      <c r="E246" s="20">
        <f>E247+E251</f>
        <v>0</v>
      </c>
      <c r="F246" s="20">
        <f>F247+F251</f>
        <v>11312764.41</v>
      </c>
    </row>
    <row r="247" spans="1:6" ht="38.25">
      <c r="A247" s="12" t="s">
        <v>244</v>
      </c>
      <c r="B247" s="14" t="s">
        <v>141</v>
      </c>
      <c r="C247" s="15"/>
      <c r="D247" s="16">
        <f aca="true" t="shared" si="45" ref="D247:F249">D248</f>
        <v>1700000</v>
      </c>
      <c r="E247" s="16">
        <f t="shared" si="45"/>
        <v>0</v>
      </c>
      <c r="F247" s="16">
        <f t="shared" si="45"/>
        <v>1700000</v>
      </c>
    </row>
    <row r="248" spans="1:6" ht="38.25">
      <c r="A248" s="12" t="s">
        <v>245</v>
      </c>
      <c r="B248" s="14" t="s">
        <v>142</v>
      </c>
      <c r="C248" s="15"/>
      <c r="D248" s="16">
        <f t="shared" si="45"/>
        <v>1700000</v>
      </c>
      <c r="E248" s="16">
        <f t="shared" si="45"/>
        <v>0</v>
      </c>
      <c r="F248" s="16">
        <f t="shared" si="45"/>
        <v>1700000</v>
      </c>
    </row>
    <row r="249" spans="1:6" ht="25.5">
      <c r="A249" s="12" t="s">
        <v>151</v>
      </c>
      <c r="B249" s="14" t="s">
        <v>142</v>
      </c>
      <c r="C249" s="15" t="s">
        <v>9</v>
      </c>
      <c r="D249" s="16">
        <f t="shared" si="45"/>
        <v>1700000</v>
      </c>
      <c r="E249" s="16">
        <f t="shared" si="45"/>
        <v>0</v>
      </c>
      <c r="F249" s="16">
        <f t="shared" si="45"/>
        <v>1700000</v>
      </c>
    </row>
    <row r="250" spans="1:6" ht="25.5">
      <c r="A250" s="11" t="s">
        <v>152</v>
      </c>
      <c r="B250" s="9" t="s">
        <v>142</v>
      </c>
      <c r="C250" s="8" t="s">
        <v>10</v>
      </c>
      <c r="D250" s="13">
        <v>1700000</v>
      </c>
      <c r="E250" s="13"/>
      <c r="F250" s="13">
        <f>D250+E250</f>
        <v>1700000</v>
      </c>
    </row>
    <row r="251" spans="1:6" ht="25.5">
      <c r="A251" s="12" t="s">
        <v>246</v>
      </c>
      <c r="B251" s="14" t="s">
        <v>143</v>
      </c>
      <c r="C251" s="15"/>
      <c r="D251" s="16">
        <f aca="true" t="shared" si="46" ref="D251:F253">D252</f>
        <v>9612764.41</v>
      </c>
      <c r="E251" s="16">
        <f t="shared" si="46"/>
        <v>0</v>
      </c>
      <c r="F251" s="16">
        <f t="shared" si="46"/>
        <v>9612764.41</v>
      </c>
    </row>
    <row r="252" spans="1:6" ht="25.5">
      <c r="A252" s="12" t="s">
        <v>247</v>
      </c>
      <c r="B252" s="14" t="s">
        <v>144</v>
      </c>
      <c r="C252" s="15"/>
      <c r="D252" s="16">
        <f t="shared" si="46"/>
        <v>9612764.41</v>
      </c>
      <c r="E252" s="16">
        <f t="shared" si="46"/>
        <v>0</v>
      </c>
      <c r="F252" s="16">
        <f t="shared" si="46"/>
        <v>9612764.41</v>
      </c>
    </row>
    <row r="253" spans="1:6" ht="25.5">
      <c r="A253" s="12" t="s">
        <v>151</v>
      </c>
      <c r="B253" s="14" t="s">
        <v>144</v>
      </c>
      <c r="C253" s="15" t="s">
        <v>9</v>
      </c>
      <c r="D253" s="16">
        <f t="shared" si="46"/>
        <v>9612764.41</v>
      </c>
      <c r="E253" s="16">
        <f t="shared" si="46"/>
        <v>0</v>
      </c>
      <c r="F253" s="16">
        <f t="shared" si="46"/>
        <v>9612764.41</v>
      </c>
    </row>
    <row r="254" spans="1:6" ht="25.5">
      <c r="A254" s="11" t="s">
        <v>152</v>
      </c>
      <c r="B254" s="9" t="s">
        <v>144</v>
      </c>
      <c r="C254" s="8" t="s">
        <v>10</v>
      </c>
      <c r="D254" s="13">
        <v>9612764.41</v>
      </c>
      <c r="E254" s="13"/>
      <c r="F254" s="13">
        <f>D254+E254</f>
        <v>9612764.41</v>
      </c>
    </row>
    <row r="255" spans="1:6" ht="53.25" customHeight="1">
      <c r="A255" s="12" t="s">
        <v>145</v>
      </c>
      <c r="B255" s="10" t="s">
        <v>146</v>
      </c>
      <c r="C255" s="7"/>
      <c r="D255" s="6">
        <f aca="true" t="shared" si="47" ref="D255:F258">D256</f>
        <v>500000</v>
      </c>
      <c r="E255" s="6">
        <f t="shared" si="47"/>
        <v>-219045</v>
      </c>
      <c r="F255" s="6">
        <f t="shared" si="47"/>
        <v>280955</v>
      </c>
    </row>
    <row r="256" spans="1:6" ht="38.25">
      <c r="A256" s="12" t="s">
        <v>248</v>
      </c>
      <c r="B256" s="14" t="s">
        <v>147</v>
      </c>
      <c r="C256" s="15"/>
      <c r="D256" s="16">
        <f t="shared" si="47"/>
        <v>500000</v>
      </c>
      <c r="E256" s="16">
        <f t="shared" si="47"/>
        <v>-219045</v>
      </c>
      <c r="F256" s="16">
        <f t="shared" si="47"/>
        <v>280955</v>
      </c>
    </row>
    <row r="257" spans="1:6" ht="27" customHeight="1">
      <c r="A257" s="12" t="s">
        <v>249</v>
      </c>
      <c r="B257" s="14" t="s">
        <v>148</v>
      </c>
      <c r="C257" s="15"/>
      <c r="D257" s="16">
        <f t="shared" si="47"/>
        <v>500000</v>
      </c>
      <c r="E257" s="16">
        <f t="shared" si="47"/>
        <v>-219045</v>
      </c>
      <c r="F257" s="16">
        <f t="shared" si="47"/>
        <v>280955</v>
      </c>
    </row>
    <row r="258" spans="1:6" ht="12.75">
      <c r="A258" s="12" t="s">
        <v>163</v>
      </c>
      <c r="B258" s="14" t="s">
        <v>148</v>
      </c>
      <c r="C258" s="15" t="s">
        <v>23</v>
      </c>
      <c r="D258" s="16">
        <f t="shared" si="47"/>
        <v>500000</v>
      </c>
      <c r="E258" s="16">
        <f t="shared" si="47"/>
        <v>-219045</v>
      </c>
      <c r="F258" s="16">
        <f t="shared" si="47"/>
        <v>280955</v>
      </c>
    </row>
    <row r="259" spans="1:6" ht="44.25" customHeight="1">
      <c r="A259" s="11" t="s">
        <v>164</v>
      </c>
      <c r="B259" s="9" t="s">
        <v>148</v>
      </c>
      <c r="C259" s="8" t="s">
        <v>24</v>
      </c>
      <c r="D259" s="13">
        <v>500000</v>
      </c>
      <c r="E259" s="13">
        <v>-219045</v>
      </c>
      <c r="F259" s="13">
        <f>D259+E259</f>
        <v>280955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:D17 C38:C39 C67 C57" numberStoredAsText="1"/>
    <ignoredError sqref="D127 F44 F47 F122 E164 F218 F67 F170 F182 E1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finotd</cp:lastModifiedBy>
  <cp:lastPrinted>2019-03-13T09:40:53Z</cp:lastPrinted>
  <dcterms:created xsi:type="dcterms:W3CDTF">2014-12-18T06:29:51Z</dcterms:created>
  <dcterms:modified xsi:type="dcterms:W3CDTF">2019-03-25T09:04:25Z</dcterms:modified>
  <cp:category/>
  <cp:version/>
  <cp:contentType/>
  <cp:contentStatus/>
</cp:coreProperties>
</file>