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<sst xmlns="http://schemas.openxmlformats.org/spreadsheetml/2006/main" count="83" uniqueCount="43">
  <si>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к постановлению администрации</t>
  </si>
  <si>
    <t>МО ГП "Город Малоярославец"</t>
  </si>
  <si>
    <t>№п/п</t>
  </si>
  <si>
    <t>Наименование мероприятия</t>
  </si>
  <si>
    <t>Источник финансирования</t>
  </si>
  <si>
    <t>Сумма расходов всего (тыс.руб.)</t>
  </si>
  <si>
    <t>областной бюджет</t>
  </si>
  <si>
    <t>местный бюджет</t>
  </si>
  <si>
    <t>1.1.</t>
  </si>
  <si>
    <t>ул. 17-ой Стрелковой дивизии, д.13</t>
  </si>
  <si>
    <t>1.2.</t>
  </si>
  <si>
    <t>ул.Ленина, д.3</t>
  </si>
  <si>
    <t>1.3.</t>
  </si>
  <si>
    <t>ул.Ленина, д.1, ул.Почтовая,д.2</t>
  </si>
  <si>
    <t>1.4.</t>
  </si>
  <si>
    <t>ул.Радищева д.18 корп. 1 и 2</t>
  </si>
  <si>
    <t>1.</t>
  </si>
  <si>
    <t>6. Перечень основных мероприятий муниципальной программы</t>
  </si>
  <si>
    <t>2.2.</t>
  </si>
  <si>
    <t>федеральный бюджет</t>
  </si>
  <si>
    <t>итого</t>
  </si>
  <si>
    <t>2.</t>
  </si>
  <si>
    <t>Мероприятия по благоустройству территорий мест общего пользования в т.ч.</t>
  </si>
  <si>
    <t>2.1.</t>
  </si>
  <si>
    <t>Благоустройство площадки и тротуара около МУП "Олимп-Спорт"</t>
  </si>
  <si>
    <t>Благоустройство территории в районе жд.вокзала</t>
  </si>
  <si>
    <t>ВСЕГО</t>
  </si>
  <si>
    <t>1.5.</t>
  </si>
  <si>
    <t>Мероприятия по благоустройству придомовой территории многоквартирного жилого дома по адресу:</t>
  </si>
  <si>
    <t>ул. 17-ой Стрелковой дивизии, д.3</t>
  </si>
  <si>
    <t>2.3</t>
  </si>
  <si>
    <t>Благоустройство территории сквера  им.В.Петрова</t>
  </si>
  <si>
    <t>1.6.</t>
  </si>
  <si>
    <t>Мероприятия по благоустройству придомовой территории</t>
  </si>
  <si>
    <t>3.</t>
  </si>
  <si>
    <t xml:space="preserve">Основное мероприятие "Благоустройство территорий МО ГП "Город Малоярославец                                                                                    "Формирование современной городскоей среды                                                                                                                                                                   </t>
  </si>
  <si>
    <t>2.4.</t>
  </si>
  <si>
    <t>Установка малых архитектурных форм на территории города и устройство забора в сквере В.Петрова</t>
  </si>
  <si>
    <t>4.</t>
  </si>
  <si>
    <t>Информационное обеспечение реализации мероприятий по формированию современной городской среды</t>
  </si>
  <si>
    <r>
      <t xml:space="preserve">Реализация мероприятий </t>
    </r>
    <r>
      <rPr>
        <sz val="8"/>
        <rFont val="Times New Roman"/>
        <family val="1"/>
      </rPr>
      <t>в рамках муниципальной программы "Формирование современной городской среды"</t>
    </r>
  </si>
  <si>
    <t xml:space="preserve">Приложение №2 </t>
  </si>
  <si>
    <t xml:space="preserve">   от     17.02.2020г.            № 139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</si>
</sst>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16" xfId="0" applyNumberFormat="1" applyFont="1" applyFill="1" applyBorder="1" applyAlignment="1">
      <alignment horizontal="center" vertical="center"/>
    </xf>
    <xf numFmtId="170" fontId="8" fillId="0" borderId="15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170" fontId="8" fillId="0" borderId="18" xfId="0" applyNumberFormat="1" applyFont="1" applyFill="1" applyBorder="1" applyAlignment="1">
      <alignment horizontal="center" vertical="center"/>
    </xf>
    <xf numFmtId="170" fontId="7" fillId="0" borderId="19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170" fontId="7" fillId="0" borderId="11" xfId="0" applyNumberFormat="1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8" fillId="0" borderId="17" xfId="0" applyNumberFormat="1" applyFont="1" applyFill="1" applyBorder="1" applyAlignment="1">
      <alignment horizontal="center" vertical="center"/>
    </xf>
    <xf numFmtId="170" fontId="7" fillId="0" borderId="19" xfId="0" applyNumberFormat="1" applyFont="1" applyFill="1" applyBorder="1" applyAlignment="1">
      <alignment horizontal="center" vertical="center" wrapText="1"/>
    </xf>
    <xf numFmtId="170" fontId="7" fillId="0" borderId="11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170" fontId="7" fillId="0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70" fontId="7" fillId="0" borderId="18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0" fontId="7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170" fontId="7" fillId="0" borderId="16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/>
    </xf>
    <xf numFmtId="170" fontId="7" fillId="0" borderId="1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top" wrapText="1"/>
    </xf>
    <xf numFmtId="170" fontId="7" fillId="0" borderId="27" xfId="0" applyNumberFormat="1" applyFont="1" applyFill="1" applyBorder="1" applyAlignment="1">
      <alignment horizontal="center" vertical="center" wrapText="1"/>
    </xf>
    <xf numFmtId="170" fontId="7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0" fontId="7" fillId="0" borderId="28" xfId="0" applyNumberFormat="1" applyFont="1" applyFill="1" applyBorder="1" applyAlignment="1">
      <alignment horizontal="center" vertical="center" wrapText="1"/>
    </xf>
    <xf numFmtId="170" fontId="7" fillId="0" borderId="29" xfId="0" applyNumberFormat="1" applyFont="1" applyFill="1" applyBorder="1" applyAlignment="1">
      <alignment horizontal="center" vertical="center" wrapText="1"/>
    </xf>
    <xf numFmtId="170" fontId="7" fillId="0" borderId="30" xfId="0" applyNumberFormat="1" applyFont="1" applyFill="1" applyBorder="1" applyAlignment="1">
      <alignment horizontal="center" vertical="center" wrapText="1"/>
    </xf>
    <xf numFmtId="170" fontId="7" fillId="0" borderId="28" xfId="0" applyNumberFormat="1" applyFont="1" applyFill="1" applyBorder="1" applyAlignment="1">
      <alignment horizontal="center" vertical="center"/>
    </xf>
    <xf numFmtId="170" fontId="7" fillId="0" borderId="29" xfId="0" applyNumberFormat="1" applyFont="1" applyFill="1" applyBorder="1" applyAlignment="1">
      <alignment horizontal="center" vertical="center"/>
    </xf>
    <xf numFmtId="170" fontId="7" fillId="0" borderId="3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170" fontId="8" fillId="0" borderId="19" xfId="0" applyNumberFormat="1" applyFont="1" applyFill="1" applyBorder="1" applyAlignment="1">
      <alignment horizontal="center" vertical="center"/>
    </xf>
    <xf numFmtId="170" fontId="8" fillId="0" borderId="28" xfId="0" applyNumberFormat="1" applyFont="1" applyFill="1" applyBorder="1" applyAlignment="1">
      <alignment horizontal="center" vertical="center"/>
    </xf>
    <xf numFmtId="170" fontId="8" fillId="0" borderId="3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3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170" fontId="7" fillId="0" borderId="27" xfId="0" applyNumberFormat="1" applyFont="1" applyFill="1" applyBorder="1" applyAlignment="1">
      <alignment horizontal="center" vertical="center"/>
    </xf>
    <xf numFmtId="170" fontId="7" fillId="0" borderId="3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170" fontId="7" fillId="0" borderId="12" xfId="0" applyNumberFormat="1" applyFont="1" applyFill="1" applyBorder="1" applyAlignment="1">
      <alignment horizontal="center"/>
    </xf>
    <xf numFmtId="170" fontId="7" fillId="0" borderId="30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170" fontId="7" fillId="0" borderId="35" xfId="0" applyNumberFormat="1" applyFont="1" applyFill="1" applyBorder="1" applyAlignment="1">
      <alignment horizontal="center" vertical="center" wrapText="1"/>
    </xf>
    <xf numFmtId="170" fontId="8" fillId="0" borderId="29" xfId="0" applyNumberFormat="1" applyFont="1" applyFill="1" applyBorder="1" applyAlignment="1">
      <alignment horizontal="center" vertical="center"/>
    </xf>
    <xf numFmtId="170" fontId="8" fillId="0" borderId="35" xfId="0" applyNumberFormat="1" applyFont="1" applyFill="1" applyBorder="1" applyAlignment="1">
      <alignment horizontal="center" vertical="center"/>
    </xf>
    <xf numFmtId="170" fontId="7" fillId="0" borderId="21" xfId="0" applyNumberFormat="1" applyFont="1" applyFill="1" applyBorder="1" applyAlignment="1">
      <alignment horizontal="center" vertical="center" wrapText="1"/>
    </xf>
    <xf numFmtId="170" fontId="7" fillId="0" borderId="36" xfId="0" applyNumberFormat="1" applyFont="1" applyFill="1" applyBorder="1" applyAlignment="1">
      <alignment horizontal="center" vertical="center" wrapText="1"/>
    </xf>
    <xf numFmtId="170" fontId="7" fillId="0" borderId="37" xfId="0" applyNumberFormat="1" applyFont="1" applyFill="1" applyBorder="1" applyAlignment="1">
      <alignment horizontal="center" vertical="center" wrapText="1"/>
    </xf>
    <xf numFmtId="170" fontId="7" fillId="0" borderId="21" xfId="0" applyNumberFormat="1" applyFont="1" applyFill="1" applyBorder="1" applyAlignment="1">
      <alignment horizontal="center" vertical="center"/>
    </xf>
    <xf numFmtId="170" fontId="7" fillId="0" borderId="36" xfId="0" applyNumberFormat="1" applyFont="1" applyFill="1" applyBorder="1" applyAlignment="1">
      <alignment horizontal="center" vertical="center"/>
    </xf>
    <xf numFmtId="170" fontId="7" fillId="0" borderId="37" xfId="0" applyNumberFormat="1" applyFont="1" applyFill="1" applyBorder="1" applyAlignment="1">
      <alignment horizontal="center" vertical="center"/>
    </xf>
    <xf numFmtId="170" fontId="8" fillId="0" borderId="21" xfId="0" applyNumberFormat="1" applyFont="1" applyFill="1" applyBorder="1" applyAlignment="1">
      <alignment horizontal="center" vertical="center"/>
    </xf>
    <xf numFmtId="170" fontId="8" fillId="0" borderId="36" xfId="0" applyNumberFormat="1" applyFont="1" applyFill="1" applyBorder="1" applyAlignment="1">
      <alignment horizontal="center" vertical="center"/>
    </xf>
    <xf numFmtId="170" fontId="8" fillId="0" borderId="38" xfId="0" applyNumberFormat="1" applyFont="1" applyFill="1" applyBorder="1" applyAlignment="1">
      <alignment horizontal="center" vertical="center"/>
    </xf>
    <xf numFmtId="170" fontId="7" fillId="0" borderId="39" xfId="0" applyNumberFormat="1" applyFont="1" applyFill="1" applyBorder="1" applyAlignment="1">
      <alignment horizontal="center" vertical="center"/>
    </xf>
    <xf numFmtId="170" fontId="7" fillId="0" borderId="37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170" fontId="7" fillId="0" borderId="41" xfId="0" applyNumberFormat="1" applyFont="1" applyFill="1" applyBorder="1" applyAlignment="1">
      <alignment horizontal="center" vertical="center" wrapText="1"/>
    </xf>
    <xf numFmtId="170" fontId="8" fillId="0" borderId="40" xfId="0" applyNumberFormat="1" applyFont="1" applyFill="1" applyBorder="1" applyAlignment="1">
      <alignment horizontal="center" vertical="center"/>
    </xf>
    <xf numFmtId="170" fontId="8" fillId="0" borderId="4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54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5" fillId="0" borderId="4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49" fontId="4" fillId="0" borderId="55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49" fontId="5" fillId="0" borderId="43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top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E4" sqref="E4:K4"/>
    </sheetView>
  </sheetViews>
  <sheetFormatPr defaultColWidth="9.00390625" defaultRowHeight="12.75"/>
  <cols>
    <col min="1" max="1" width="5.125" style="0" customWidth="1"/>
    <col min="2" max="2" width="41.25390625" style="0" customWidth="1"/>
    <col min="3" max="3" width="23.625" style="0" customWidth="1"/>
    <col min="4" max="4" width="11.25390625" style="0" customWidth="1"/>
    <col min="5" max="5" width="10.625" style="0" hidden="1" customWidth="1"/>
    <col min="6" max="6" width="10.25390625" style="0" customWidth="1"/>
    <col min="7" max="7" width="9.625" style="0" customWidth="1"/>
    <col min="8" max="8" width="10.25390625" style="0" customWidth="1"/>
    <col min="9" max="9" width="9.625" style="0" customWidth="1"/>
    <col min="10" max="10" width="10.00390625" style="0" hidden="1" customWidth="1"/>
    <col min="11" max="11" width="9.375" style="0" hidden="1" customWidth="1"/>
    <col min="12" max="12" width="10.375" style="0" customWidth="1"/>
  </cols>
  <sheetData>
    <row r="1" spans="6:11" ht="12.75">
      <c r="F1" s="138" t="s">
        <v>41</v>
      </c>
      <c r="G1" s="138"/>
      <c r="H1" s="138"/>
      <c r="I1" s="138"/>
      <c r="J1" s="138"/>
      <c r="K1" s="138"/>
    </row>
    <row r="2" spans="5:11" ht="12.75">
      <c r="E2" s="138" t="s">
        <v>0</v>
      </c>
      <c r="F2" s="138"/>
      <c r="G2" s="138"/>
      <c r="H2" s="138"/>
      <c r="I2" s="138"/>
      <c r="J2" s="138"/>
      <c r="K2" s="138"/>
    </row>
    <row r="3" spans="5:11" ht="12.75">
      <c r="E3" s="138" t="s">
        <v>1</v>
      </c>
      <c r="F3" s="138"/>
      <c r="G3" s="138"/>
      <c r="H3" s="138"/>
      <c r="I3" s="138"/>
      <c r="J3" s="138"/>
      <c r="K3" s="138"/>
    </row>
    <row r="4" spans="5:11" ht="12.75">
      <c r="E4" s="139" t="s">
        <v>42</v>
      </c>
      <c r="F4" s="138"/>
      <c r="G4" s="138"/>
      <c r="H4" s="138"/>
      <c r="I4" s="138"/>
      <c r="J4" s="138"/>
      <c r="K4" s="138"/>
    </row>
    <row r="6" spans="1:11" ht="16.5" thickBot="1">
      <c r="A6" s="147" t="s">
        <v>17</v>
      </c>
      <c r="B6" s="147"/>
      <c r="C6" s="147"/>
      <c r="D6" s="147"/>
      <c r="E6" s="147"/>
      <c r="F6" s="147"/>
      <c r="G6" s="147"/>
      <c r="H6" s="147"/>
      <c r="I6" s="147"/>
      <c r="J6" s="2"/>
      <c r="K6" s="2"/>
    </row>
    <row r="7" spans="1:11" ht="12" customHeight="1">
      <c r="A7" s="158" t="s">
        <v>2</v>
      </c>
      <c r="B7" s="163"/>
      <c r="C7" s="164"/>
      <c r="D7" s="164"/>
      <c r="E7" s="164"/>
      <c r="F7" s="164"/>
      <c r="G7" s="164"/>
      <c r="H7" s="164"/>
      <c r="I7" s="165"/>
      <c r="J7" s="36"/>
      <c r="K7" s="69"/>
    </row>
    <row r="8" spans="1:11" ht="65.25" customHeight="1">
      <c r="A8" s="159"/>
      <c r="B8" s="3" t="s">
        <v>3</v>
      </c>
      <c r="C8" s="3" t="s">
        <v>4</v>
      </c>
      <c r="D8" s="3" t="s">
        <v>5</v>
      </c>
      <c r="E8" s="4">
        <v>2018</v>
      </c>
      <c r="F8" s="5">
        <v>2019</v>
      </c>
      <c r="G8" s="4">
        <v>2020</v>
      </c>
      <c r="H8" s="5">
        <v>2021</v>
      </c>
      <c r="I8" s="70">
        <v>2022</v>
      </c>
      <c r="J8" s="103">
        <v>2023</v>
      </c>
      <c r="K8" s="70">
        <v>2024</v>
      </c>
    </row>
    <row r="9" spans="1:11" ht="34.5" customHeight="1" thickBot="1">
      <c r="A9" s="166" t="s">
        <v>35</v>
      </c>
      <c r="B9" s="167"/>
      <c r="C9" s="167"/>
      <c r="D9" s="167"/>
      <c r="E9" s="167"/>
      <c r="F9" s="167"/>
      <c r="G9" s="167"/>
      <c r="H9" s="167"/>
      <c r="I9" s="168"/>
      <c r="J9" s="104"/>
      <c r="K9" s="71"/>
    </row>
    <row r="10" spans="1:11" ht="15.75" customHeight="1">
      <c r="A10" s="140" t="s">
        <v>16</v>
      </c>
      <c r="B10" s="111" t="s">
        <v>28</v>
      </c>
      <c r="C10" s="17" t="s">
        <v>20</v>
      </c>
      <c r="D10" s="30">
        <f>E10+F10+G10+H10+I10</f>
        <v>7349.398999999999</v>
      </c>
      <c r="E10" s="30">
        <f>E11+E12+E13</f>
        <v>5132</v>
      </c>
      <c r="F10" s="30">
        <f>F11+F12+F13</f>
        <v>2217.399</v>
      </c>
      <c r="G10" s="30">
        <f>G11+G12+G13</f>
        <v>0</v>
      </c>
      <c r="H10" s="30">
        <f>H11+H12+H13</f>
        <v>0</v>
      </c>
      <c r="I10" s="48">
        <f>I11+I12+I13</f>
        <v>0</v>
      </c>
      <c r="J10" s="75"/>
      <c r="K10" s="48"/>
    </row>
    <row r="11" spans="1:11" ht="21" customHeight="1">
      <c r="A11" s="141"/>
      <c r="B11" s="112"/>
      <c r="C11" s="6" t="s">
        <v>19</v>
      </c>
      <c r="D11" s="31">
        <f>E11+F11+G11+H11+I11</f>
        <v>3541.1</v>
      </c>
      <c r="E11" s="31">
        <f>E14+E17+E20+E23</f>
        <v>3541.1</v>
      </c>
      <c r="F11" s="31">
        <f>F14+F17+F20+F23+F26</f>
        <v>0</v>
      </c>
      <c r="G11" s="31"/>
      <c r="H11" s="31"/>
      <c r="I11" s="49"/>
      <c r="J11" s="76"/>
      <c r="K11" s="49"/>
    </row>
    <row r="12" spans="1:11" ht="15" customHeight="1">
      <c r="A12" s="141"/>
      <c r="B12" s="112"/>
      <c r="C12" s="7" t="s">
        <v>6</v>
      </c>
      <c r="D12" s="31">
        <f>E12+F12+G12+H12+I12</f>
        <v>3578.242</v>
      </c>
      <c r="E12" s="32">
        <f>E15+E18+E21+E24</f>
        <v>1431.8000000000002</v>
      </c>
      <c r="F12" s="32">
        <f>F15+F18+F21+F24+F27</f>
        <v>2146.442</v>
      </c>
      <c r="G12" s="32"/>
      <c r="H12" s="32"/>
      <c r="I12" s="49"/>
      <c r="J12" s="76"/>
      <c r="K12" s="49"/>
    </row>
    <row r="13" spans="1:11" ht="15.75" customHeight="1" thickBot="1">
      <c r="A13" s="142"/>
      <c r="B13" s="113"/>
      <c r="C13" s="8" t="s">
        <v>7</v>
      </c>
      <c r="D13" s="37">
        <f>E13+F13+G13+H13+I13</f>
        <v>230.057</v>
      </c>
      <c r="E13" s="33">
        <f>E16+E19+E22+E25</f>
        <v>159.1</v>
      </c>
      <c r="F13" s="33">
        <f>F16+F19+F22+F25+F28+F29</f>
        <v>70.957</v>
      </c>
      <c r="G13" s="33"/>
      <c r="H13" s="33"/>
      <c r="I13" s="50"/>
      <c r="J13" s="77"/>
      <c r="K13" s="50"/>
    </row>
    <row r="14" spans="1:11" ht="16.5" customHeight="1" hidden="1">
      <c r="A14" s="38"/>
      <c r="B14" s="129" t="s">
        <v>9</v>
      </c>
      <c r="C14" s="18" t="s">
        <v>19</v>
      </c>
      <c r="D14" s="31">
        <f>E14+F14+G14+H14+I14</f>
        <v>1548.2</v>
      </c>
      <c r="E14" s="19">
        <v>1548.2</v>
      </c>
      <c r="F14" s="31"/>
      <c r="G14" s="31"/>
      <c r="H14" s="31"/>
      <c r="I14" s="72"/>
      <c r="J14" s="105"/>
      <c r="K14" s="72"/>
    </row>
    <row r="15" spans="1:12" ht="15" customHeight="1" hidden="1">
      <c r="A15" s="39" t="s">
        <v>8</v>
      </c>
      <c r="B15" s="129"/>
      <c r="C15" s="9" t="s">
        <v>6</v>
      </c>
      <c r="D15" s="32">
        <f aca="true" t="shared" si="0" ref="D15:D25">E15+F15+G15+H15+I15</f>
        <v>626</v>
      </c>
      <c r="E15" s="20">
        <v>626</v>
      </c>
      <c r="F15" s="20"/>
      <c r="G15" s="20"/>
      <c r="H15" s="20"/>
      <c r="I15" s="73"/>
      <c r="J15" s="82"/>
      <c r="K15" s="73"/>
      <c r="L15" s="1"/>
    </row>
    <row r="16" spans="1:11" ht="18" customHeight="1" hidden="1" thickBot="1">
      <c r="A16" s="40"/>
      <c r="B16" s="130"/>
      <c r="C16" s="10" t="s">
        <v>7</v>
      </c>
      <c r="D16" s="41">
        <f t="shared" si="0"/>
        <v>69.6</v>
      </c>
      <c r="E16" s="21">
        <v>69.6</v>
      </c>
      <c r="F16" s="21"/>
      <c r="G16" s="21"/>
      <c r="H16" s="21"/>
      <c r="I16" s="73"/>
      <c r="J16" s="82"/>
      <c r="K16" s="73"/>
    </row>
    <row r="17" spans="1:11" ht="19.5" customHeight="1" hidden="1" thickTop="1">
      <c r="A17" s="42"/>
      <c r="B17" s="131" t="s">
        <v>11</v>
      </c>
      <c r="C17" s="11" t="s">
        <v>19</v>
      </c>
      <c r="D17" s="43">
        <f>E17</f>
        <v>305.4</v>
      </c>
      <c r="E17" s="22">
        <v>305.4</v>
      </c>
      <c r="F17" s="22"/>
      <c r="G17" s="22"/>
      <c r="H17" s="22"/>
      <c r="I17" s="73"/>
      <c r="J17" s="82"/>
      <c r="K17" s="73"/>
    </row>
    <row r="18" spans="1:11" ht="14.25" customHeight="1" hidden="1">
      <c r="A18" s="39" t="s">
        <v>10</v>
      </c>
      <c r="B18" s="132"/>
      <c r="C18" s="12" t="s">
        <v>6</v>
      </c>
      <c r="D18" s="32">
        <f t="shared" si="0"/>
        <v>123.5</v>
      </c>
      <c r="E18" s="20">
        <v>123.5</v>
      </c>
      <c r="F18" s="20"/>
      <c r="G18" s="20"/>
      <c r="H18" s="20"/>
      <c r="I18" s="73"/>
      <c r="J18" s="82"/>
      <c r="K18" s="73"/>
    </row>
    <row r="19" spans="1:11" ht="16.5" customHeight="1" hidden="1" thickBot="1">
      <c r="A19" s="40"/>
      <c r="B19" s="133"/>
      <c r="C19" s="13" t="s">
        <v>7</v>
      </c>
      <c r="D19" s="41">
        <f t="shared" si="0"/>
        <v>13.7</v>
      </c>
      <c r="E19" s="21">
        <v>13.7</v>
      </c>
      <c r="F19" s="21"/>
      <c r="G19" s="21"/>
      <c r="H19" s="21"/>
      <c r="I19" s="73"/>
      <c r="J19" s="82"/>
      <c r="K19" s="73"/>
    </row>
    <row r="20" spans="1:11" ht="20.25" customHeight="1" hidden="1" thickTop="1">
      <c r="A20" s="160" t="s">
        <v>12</v>
      </c>
      <c r="B20" s="153" t="s">
        <v>13</v>
      </c>
      <c r="C20" s="11" t="s">
        <v>19</v>
      </c>
      <c r="D20" s="43">
        <f t="shared" si="0"/>
        <v>333.1</v>
      </c>
      <c r="E20" s="22">
        <v>333.1</v>
      </c>
      <c r="F20" s="22"/>
      <c r="G20" s="22"/>
      <c r="H20" s="22"/>
      <c r="I20" s="73"/>
      <c r="J20" s="82"/>
      <c r="K20" s="73"/>
    </row>
    <row r="21" spans="1:11" ht="13.5" customHeight="1" hidden="1">
      <c r="A21" s="161"/>
      <c r="B21" s="154"/>
      <c r="C21" s="14" t="s">
        <v>6</v>
      </c>
      <c r="D21" s="31">
        <f t="shared" si="0"/>
        <v>134.7</v>
      </c>
      <c r="E21" s="23">
        <v>134.7</v>
      </c>
      <c r="F21" s="23"/>
      <c r="G21" s="23"/>
      <c r="H21" s="23"/>
      <c r="I21" s="73"/>
      <c r="J21" s="82"/>
      <c r="K21" s="73"/>
    </row>
    <row r="22" spans="1:11" ht="18.75" customHeight="1" hidden="1" thickBot="1">
      <c r="A22" s="162"/>
      <c r="B22" s="155"/>
      <c r="C22" s="13" t="s">
        <v>7</v>
      </c>
      <c r="D22" s="41">
        <f t="shared" si="0"/>
        <v>15</v>
      </c>
      <c r="E22" s="21">
        <v>15</v>
      </c>
      <c r="F22" s="21"/>
      <c r="G22" s="21"/>
      <c r="H22" s="21"/>
      <c r="I22" s="73"/>
      <c r="J22" s="82"/>
      <c r="K22" s="73"/>
    </row>
    <row r="23" spans="1:11" ht="16.5" customHeight="1" hidden="1" thickTop="1">
      <c r="A23" s="42" t="s">
        <v>14</v>
      </c>
      <c r="B23" s="126" t="s">
        <v>15</v>
      </c>
      <c r="C23" s="11" t="s">
        <v>19</v>
      </c>
      <c r="D23" s="43">
        <f t="shared" si="0"/>
        <v>1354.4</v>
      </c>
      <c r="E23" s="22">
        <v>1354.4</v>
      </c>
      <c r="F23" s="22"/>
      <c r="G23" s="22"/>
      <c r="H23" s="22"/>
      <c r="I23" s="73"/>
      <c r="J23" s="82"/>
      <c r="K23" s="73"/>
    </row>
    <row r="24" spans="1:11" ht="15" customHeight="1" hidden="1">
      <c r="A24" s="39"/>
      <c r="B24" s="127"/>
      <c r="C24" s="12" t="s">
        <v>6</v>
      </c>
      <c r="D24" s="32">
        <f t="shared" si="0"/>
        <v>547.6</v>
      </c>
      <c r="E24" s="20">
        <v>547.6</v>
      </c>
      <c r="F24" s="20"/>
      <c r="G24" s="20"/>
      <c r="H24" s="20"/>
      <c r="I24" s="73"/>
      <c r="J24" s="82"/>
      <c r="K24" s="73"/>
    </row>
    <row r="25" spans="1:11" ht="18" customHeight="1" hidden="1" thickBot="1">
      <c r="A25" s="40"/>
      <c r="B25" s="128"/>
      <c r="C25" s="13" t="s">
        <v>7</v>
      </c>
      <c r="D25" s="41">
        <f t="shared" si="0"/>
        <v>60.8</v>
      </c>
      <c r="E25" s="21">
        <v>60.8</v>
      </c>
      <c r="F25" s="21"/>
      <c r="G25" s="21"/>
      <c r="H25" s="21"/>
      <c r="I25" s="73"/>
      <c r="J25" s="82"/>
      <c r="K25" s="73"/>
    </row>
    <row r="26" spans="1:11" ht="18" customHeight="1" hidden="1" thickBot="1" thickTop="1">
      <c r="A26" s="156" t="s">
        <v>27</v>
      </c>
      <c r="B26" s="143" t="s">
        <v>29</v>
      </c>
      <c r="C26" s="11" t="s">
        <v>19</v>
      </c>
      <c r="D26" s="43"/>
      <c r="E26" s="22"/>
      <c r="F26" s="22"/>
      <c r="G26" s="22"/>
      <c r="H26" s="22"/>
      <c r="I26" s="73"/>
      <c r="J26" s="82"/>
      <c r="K26" s="73"/>
    </row>
    <row r="27" spans="1:11" ht="14.25" customHeight="1" thickTop="1">
      <c r="A27" s="157"/>
      <c r="B27" s="134"/>
      <c r="C27" s="12" t="s">
        <v>6</v>
      </c>
      <c r="D27" s="32"/>
      <c r="E27" s="20"/>
      <c r="F27" s="22">
        <v>2146.442</v>
      </c>
      <c r="G27" s="20"/>
      <c r="H27" s="20"/>
      <c r="I27" s="73"/>
      <c r="J27" s="82"/>
      <c r="K27" s="73"/>
    </row>
    <row r="28" spans="1:11" ht="18" customHeight="1" thickBot="1">
      <c r="A28" s="157"/>
      <c r="B28" s="144"/>
      <c r="C28" s="13" t="s">
        <v>7</v>
      </c>
      <c r="D28" s="41"/>
      <c r="E28" s="21"/>
      <c r="F28" s="21">
        <v>70.957</v>
      </c>
      <c r="G28" s="21"/>
      <c r="H28" s="21"/>
      <c r="I28" s="73"/>
      <c r="J28" s="82"/>
      <c r="K28" s="73"/>
    </row>
    <row r="29" spans="1:11" ht="31.5" customHeight="1" hidden="1" thickBot="1" thickTop="1">
      <c r="A29" s="42" t="s">
        <v>32</v>
      </c>
      <c r="B29" s="44" t="s">
        <v>33</v>
      </c>
      <c r="C29" s="16" t="s">
        <v>7</v>
      </c>
      <c r="D29" s="35"/>
      <c r="E29" s="24"/>
      <c r="F29" s="24"/>
      <c r="G29" s="24"/>
      <c r="H29" s="24"/>
      <c r="I29" s="57"/>
      <c r="J29" s="106"/>
      <c r="K29" s="57"/>
    </row>
    <row r="30" spans="1:11" ht="18" customHeight="1" thickTop="1">
      <c r="A30" s="123" t="s">
        <v>21</v>
      </c>
      <c r="B30" s="120" t="s">
        <v>22</v>
      </c>
      <c r="C30" s="17" t="s">
        <v>20</v>
      </c>
      <c r="D30" s="30">
        <f aca="true" t="shared" si="1" ref="D30:D39">E30+F30+G30+H30+I30</f>
        <v>25184.182999999997</v>
      </c>
      <c r="E30" s="25">
        <f>E31+E32+E33</f>
        <v>17507.8</v>
      </c>
      <c r="F30" s="25">
        <f>F31+F32+F33</f>
        <v>7676.383</v>
      </c>
      <c r="G30" s="25">
        <f>G31+G32+G33</f>
        <v>0</v>
      </c>
      <c r="H30" s="25">
        <f>H31+H32+H33</f>
        <v>0</v>
      </c>
      <c r="I30" s="51">
        <f>I31+I32+I33</f>
        <v>0</v>
      </c>
      <c r="J30" s="78"/>
      <c r="K30" s="51"/>
    </row>
    <row r="31" spans="1:11" ht="18" customHeight="1">
      <c r="A31" s="124"/>
      <c r="B31" s="121"/>
      <c r="C31" s="7" t="s">
        <v>19</v>
      </c>
      <c r="D31" s="32">
        <f t="shared" si="1"/>
        <v>11079.819</v>
      </c>
      <c r="E31" s="26">
        <f>E34+E37</f>
        <v>3980</v>
      </c>
      <c r="F31" s="26">
        <f>F34+F37+F40+F43</f>
        <v>7099.8189999999995</v>
      </c>
      <c r="G31" s="26"/>
      <c r="H31" s="26"/>
      <c r="I31" s="52"/>
      <c r="J31" s="79"/>
      <c r="K31" s="52"/>
    </row>
    <row r="32" spans="1:11" ht="17.25" customHeight="1" thickBot="1">
      <c r="A32" s="124"/>
      <c r="B32" s="121"/>
      <c r="C32" s="6" t="s">
        <v>6</v>
      </c>
      <c r="D32" s="31">
        <f t="shared" si="1"/>
        <v>13110.204000000002</v>
      </c>
      <c r="E32" s="27">
        <f>E35+E38</f>
        <v>13043.7</v>
      </c>
      <c r="F32" s="27">
        <f>F35+F38+F41+F44</f>
        <v>66.50399999999999</v>
      </c>
      <c r="G32" s="27"/>
      <c r="H32" s="27"/>
      <c r="I32" s="52"/>
      <c r="J32" s="79"/>
      <c r="K32" s="52"/>
    </row>
    <row r="33" spans="1:11" ht="17.25" customHeight="1" thickBot="1">
      <c r="A33" s="125"/>
      <c r="B33" s="122"/>
      <c r="C33" s="8" t="s">
        <v>7</v>
      </c>
      <c r="D33" s="45">
        <f t="shared" si="1"/>
        <v>994.16</v>
      </c>
      <c r="E33" s="28">
        <f>E36+E39</f>
        <v>484.09999999999997</v>
      </c>
      <c r="F33" s="28">
        <f>F36+F39+F42+F45</f>
        <v>510.06</v>
      </c>
      <c r="G33" s="28"/>
      <c r="H33" s="28"/>
      <c r="I33" s="53"/>
      <c r="J33" s="80"/>
      <c r="K33" s="53"/>
    </row>
    <row r="34" spans="1:11" ht="15.75" customHeight="1" hidden="1">
      <c r="A34" s="148" t="s">
        <v>23</v>
      </c>
      <c r="B34" s="127" t="s">
        <v>24</v>
      </c>
      <c r="C34" s="14" t="s">
        <v>19</v>
      </c>
      <c r="D34" s="31">
        <f t="shared" si="1"/>
        <v>0</v>
      </c>
      <c r="E34" s="24">
        <v>0</v>
      </c>
      <c r="F34" s="24"/>
      <c r="G34" s="24"/>
      <c r="H34" s="24"/>
      <c r="I34" s="74"/>
      <c r="J34" s="107"/>
      <c r="K34" s="74"/>
    </row>
    <row r="35" spans="1:11" ht="14.25" customHeight="1" hidden="1">
      <c r="A35" s="148"/>
      <c r="B35" s="127"/>
      <c r="C35" s="12" t="s">
        <v>6</v>
      </c>
      <c r="D35" s="32">
        <f t="shared" si="1"/>
        <v>2429.7</v>
      </c>
      <c r="E35" s="29">
        <v>2429.7</v>
      </c>
      <c r="F35" s="29"/>
      <c r="G35" s="29"/>
      <c r="H35" s="29"/>
      <c r="I35" s="73"/>
      <c r="J35" s="82"/>
      <c r="K35" s="73"/>
    </row>
    <row r="36" spans="1:11" ht="17.25" customHeight="1" hidden="1" thickBot="1">
      <c r="A36" s="149"/>
      <c r="B36" s="128"/>
      <c r="C36" s="13" t="s">
        <v>7</v>
      </c>
      <c r="D36" s="41">
        <f t="shared" si="1"/>
        <v>7.7</v>
      </c>
      <c r="E36" s="21">
        <v>7.7</v>
      </c>
      <c r="F36" s="21"/>
      <c r="G36" s="21"/>
      <c r="H36" s="21"/>
      <c r="I36" s="73"/>
      <c r="J36" s="82"/>
      <c r="K36" s="73"/>
    </row>
    <row r="37" spans="1:11" ht="18.75" customHeight="1" thickTop="1">
      <c r="A37" s="145" t="s">
        <v>18</v>
      </c>
      <c r="B37" s="143" t="s">
        <v>25</v>
      </c>
      <c r="C37" s="11" t="s">
        <v>19</v>
      </c>
      <c r="D37" s="43">
        <f t="shared" si="1"/>
        <v>8554.846</v>
      </c>
      <c r="E37" s="22">
        <v>3980</v>
      </c>
      <c r="F37" s="22">
        <v>4574.846</v>
      </c>
      <c r="G37" s="22"/>
      <c r="H37" s="22"/>
      <c r="I37" s="73"/>
      <c r="J37" s="82"/>
      <c r="K37" s="73"/>
    </row>
    <row r="38" spans="1:11" ht="16.5" customHeight="1">
      <c r="A38" s="136"/>
      <c r="B38" s="134"/>
      <c r="C38" s="12" t="s">
        <v>6</v>
      </c>
      <c r="D38" s="32">
        <f t="shared" si="1"/>
        <v>10656.852</v>
      </c>
      <c r="E38" s="20">
        <v>10614</v>
      </c>
      <c r="F38" s="20">
        <v>42.852</v>
      </c>
      <c r="G38" s="20"/>
      <c r="H38" s="20"/>
      <c r="I38" s="73"/>
      <c r="J38" s="82"/>
      <c r="K38" s="73"/>
    </row>
    <row r="39" spans="1:11" ht="17.25" customHeight="1" thickBot="1">
      <c r="A39" s="146"/>
      <c r="B39" s="144"/>
      <c r="C39" s="13" t="s">
        <v>7</v>
      </c>
      <c r="D39" s="41">
        <f t="shared" si="1"/>
        <v>624.1659999999999</v>
      </c>
      <c r="E39" s="21">
        <v>476.4</v>
      </c>
      <c r="F39" s="21">
        <v>147.766</v>
      </c>
      <c r="G39" s="21"/>
      <c r="H39" s="21"/>
      <c r="I39" s="73"/>
      <c r="J39" s="82"/>
      <c r="K39" s="73"/>
    </row>
    <row r="40" spans="1:11" ht="18.75" customHeight="1" thickTop="1">
      <c r="A40" s="108" t="s">
        <v>30</v>
      </c>
      <c r="B40" s="126" t="s">
        <v>31</v>
      </c>
      <c r="C40" s="11" t="s">
        <v>19</v>
      </c>
      <c r="D40" s="43">
        <f aca="true" t="shared" si="2" ref="D40:D45">E40+F40+G40+H40+I40</f>
        <v>1799.068</v>
      </c>
      <c r="E40" s="22"/>
      <c r="F40" s="22">
        <v>1799.068</v>
      </c>
      <c r="G40" s="22"/>
      <c r="H40" s="22"/>
      <c r="I40" s="73"/>
      <c r="J40" s="82"/>
      <c r="K40" s="73"/>
    </row>
    <row r="41" spans="1:11" ht="14.25" customHeight="1">
      <c r="A41" s="109"/>
      <c r="B41" s="127"/>
      <c r="C41" s="12" t="s">
        <v>6</v>
      </c>
      <c r="D41" s="32">
        <f t="shared" si="2"/>
        <v>16.852</v>
      </c>
      <c r="E41" s="20"/>
      <c r="F41" s="20">
        <v>16.852</v>
      </c>
      <c r="G41" s="20"/>
      <c r="H41" s="20"/>
      <c r="I41" s="73"/>
      <c r="J41" s="82"/>
      <c r="K41" s="73"/>
    </row>
    <row r="42" spans="1:11" ht="18" customHeight="1" thickBot="1">
      <c r="A42" s="110"/>
      <c r="B42" s="127"/>
      <c r="C42" s="15" t="s">
        <v>7</v>
      </c>
      <c r="D42" s="46">
        <f t="shared" si="2"/>
        <v>103.11200000000001</v>
      </c>
      <c r="E42" s="29"/>
      <c r="F42" s="29">
        <f>58.109+36.603+8.4</f>
        <v>103.11200000000001</v>
      </c>
      <c r="G42" s="29"/>
      <c r="H42" s="29"/>
      <c r="I42" s="73"/>
      <c r="J42" s="82"/>
      <c r="K42" s="73"/>
    </row>
    <row r="43" spans="1:11" ht="24.75" customHeight="1" thickTop="1">
      <c r="A43" s="136" t="s">
        <v>36</v>
      </c>
      <c r="B43" s="134" t="s">
        <v>37</v>
      </c>
      <c r="C43" s="11" t="s">
        <v>19</v>
      </c>
      <c r="D43" s="32">
        <f t="shared" si="2"/>
        <v>725.905</v>
      </c>
      <c r="E43" s="20"/>
      <c r="F43" s="20">
        <v>725.905</v>
      </c>
      <c r="G43" s="20"/>
      <c r="H43" s="20"/>
      <c r="I43" s="73"/>
      <c r="J43" s="82"/>
      <c r="K43" s="73"/>
    </row>
    <row r="44" spans="1:11" ht="24.75" customHeight="1">
      <c r="A44" s="136"/>
      <c r="B44" s="134"/>
      <c r="C44" s="12" t="s">
        <v>6</v>
      </c>
      <c r="D44" s="32">
        <f t="shared" si="2"/>
        <v>6.8</v>
      </c>
      <c r="E44" s="20"/>
      <c r="F44" s="20">
        <v>6.8</v>
      </c>
      <c r="G44" s="20"/>
      <c r="H44" s="20"/>
      <c r="I44" s="73"/>
      <c r="J44" s="82"/>
      <c r="K44" s="73"/>
    </row>
    <row r="45" spans="1:11" ht="23.25" customHeight="1" thickBot="1">
      <c r="A45" s="137"/>
      <c r="B45" s="135"/>
      <c r="C45" s="15" t="s">
        <v>7</v>
      </c>
      <c r="D45" s="46">
        <f t="shared" si="2"/>
        <v>259.182</v>
      </c>
      <c r="E45" s="29"/>
      <c r="F45" s="29">
        <f>23.447+128.159+107.576</f>
        <v>259.182</v>
      </c>
      <c r="G45" s="29"/>
      <c r="H45" s="29"/>
      <c r="I45" s="57"/>
      <c r="J45" s="106"/>
      <c r="K45" s="57"/>
    </row>
    <row r="46" spans="1:11" ht="37.5" customHeight="1">
      <c r="A46" s="150" t="s">
        <v>34</v>
      </c>
      <c r="B46" s="111" t="s">
        <v>40</v>
      </c>
      <c r="C46" s="54" t="s">
        <v>19</v>
      </c>
      <c r="D46" s="30">
        <f>E46+F46+G46+H46++I46+K46</f>
        <v>19516.805</v>
      </c>
      <c r="E46" s="55"/>
      <c r="F46" s="55"/>
      <c r="G46" s="55">
        <v>6437.195</v>
      </c>
      <c r="H46" s="55">
        <v>6437.195</v>
      </c>
      <c r="I46" s="56">
        <v>6642.415</v>
      </c>
      <c r="J46" s="81"/>
      <c r="K46" s="56"/>
    </row>
    <row r="47" spans="1:11" ht="23.25" customHeight="1">
      <c r="A47" s="151"/>
      <c r="B47" s="112"/>
      <c r="C47" s="12" t="s">
        <v>6</v>
      </c>
      <c r="D47" s="32">
        <f aca="true" t="shared" si="3" ref="D47:D53">E47+F47+G47+H47+I47+J47+K47</f>
        <v>9144.153</v>
      </c>
      <c r="E47" s="20"/>
      <c r="F47" s="20"/>
      <c r="G47" s="20">
        <v>3048.85</v>
      </c>
      <c r="H47" s="20">
        <v>3048.85</v>
      </c>
      <c r="I47" s="73">
        <v>3046.453</v>
      </c>
      <c r="J47" s="82"/>
      <c r="K47" s="57"/>
    </row>
    <row r="48" spans="1:11" ht="39.75" customHeight="1" thickBot="1">
      <c r="A48" s="152"/>
      <c r="B48" s="113"/>
      <c r="C48" s="58" t="s">
        <v>7</v>
      </c>
      <c r="D48" s="33">
        <f t="shared" si="3"/>
        <v>6571.46</v>
      </c>
      <c r="E48" s="59">
        <v>0</v>
      </c>
      <c r="F48" s="59">
        <v>0</v>
      </c>
      <c r="G48" s="59">
        <f>2554.472+205.99</f>
        <v>2760.4620000000004</v>
      </c>
      <c r="H48" s="59">
        <v>905.462</v>
      </c>
      <c r="I48" s="60">
        <v>905.536</v>
      </c>
      <c r="J48" s="83">
        <v>1000</v>
      </c>
      <c r="K48" s="57">
        <v>1000</v>
      </c>
    </row>
    <row r="49" spans="1:11" ht="71.25" customHeight="1" hidden="1" thickBot="1">
      <c r="A49" s="61" t="s">
        <v>38</v>
      </c>
      <c r="B49" s="62" t="s">
        <v>39</v>
      </c>
      <c r="C49" s="63" t="s">
        <v>7</v>
      </c>
      <c r="D49" s="45">
        <f t="shared" si="3"/>
        <v>0</v>
      </c>
      <c r="E49" s="64"/>
      <c r="F49" s="64"/>
      <c r="G49" s="64"/>
      <c r="H49" s="64"/>
      <c r="I49" s="65"/>
      <c r="J49" s="84"/>
      <c r="K49" s="65"/>
    </row>
    <row r="50" spans="1:11" ht="21" customHeight="1">
      <c r="A50" s="117"/>
      <c r="B50" s="114" t="s">
        <v>26</v>
      </c>
      <c r="C50" s="17" t="s">
        <v>19</v>
      </c>
      <c r="D50" s="30">
        <f t="shared" si="3"/>
        <v>34137.724</v>
      </c>
      <c r="E50" s="25">
        <f aca="true" t="shared" si="4" ref="E50:F52">E11+E31</f>
        <v>7521.1</v>
      </c>
      <c r="F50" s="25">
        <f t="shared" si="4"/>
        <v>7099.8189999999995</v>
      </c>
      <c r="G50" s="25">
        <f aca="true" t="shared" si="5" ref="G50:K52">G11+G31+G46</f>
        <v>6437.195</v>
      </c>
      <c r="H50" s="25">
        <f t="shared" si="5"/>
        <v>6437.195</v>
      </c>
      <c r="I50" s="51">
        <f t="shared" si="5"/>
        <v>6642.415</v>
      </c>
      <c r="J50" s="78">
        <f t="shared" si="5"/>
        <v>0</v>
      </c>
      <c r="K50" s="51">
        <f t="shared" si="5"/>
        <v>0</v>
      </c>
    </row>
    <row r="51" spans="1:11" ht="15" customHeight="1">
      <c r="A51" s="118"/>
      <c r="B51" s="115"/>
      <c r="C51" s="7" t="s">
        <v>6</v>
      </c>
      <c r="D51" s="32">
        <f t="shared" si="3"/>
        <v>25832.599</v>
      </c>
      <c r="E51" s="26">
        <f t="shared" si="4"/>
        <v>14475.5</v>
      </c>
      <c r="F51" s="26">
        <f t="shared" si="4"/>
        <v>2212.946</v>
      </c>
      <c r="G51" s="26">
        <f t="shared" si="5"/>
        <v>3048.85</v>
      </c>
      <c r="H51" s="26">
        <f t="shared" si="5"/>
        <v>3048.85</v>
      </c>
      <c r="I51" s="52">
        <f t="shared" si="5"/>
        <v>3046.453</v>
      </c>
      <c r="J51" s="79">
        <f t="shared" si="5"/>
        <v>0</v>
      </c>
      <c r="K51" s="52">
        <f t="shared" si="5"/>
        <v>0</v>
      </c>
    </row>
    <row r="52" spans="1:11" ht="18" customHeight="1">
      <c r="A52" s="118"/>
      <c r="B52" s="115"/>
      <c r="C52" s="7" t="s">
        <v>7</v>
      </c>
      <c r="D52" s="32">
        <f t="shared" si="3"/>
        <v>7795.677000000001</v>
      </c>
      <c r="E52" s="26">
        <f t="shared" si="4"/>
        <v>643.1999999999999</v>
      </c>
      <c r="F52" s="26">
        <f t="shared" si="4"/>
        <v>581.017</v>
      </c>
      <c r="G52" s="26">
        <f t="shared" si="5"/>
        <v>2760.4620000000004</v>
      </c>
      <c r="H52" s="26">
        <f t="shared" si="5"/>
        <v>905.462</v>
      </c>
      <c r="I52" s="52">
        <f t="shared" si="5"/>
        <v>905.536</v>
      </c>
      <c r="J52" s="79">
        <f t="shared" si="5"/>
        <v>1000</v>
      </c>
      <c r="K52" s="52">
        <f t="shared" si="5"/>
        <v>1000</v>
      </c>
    </row>
    <row r="53" spans="1:11" ht="16.5" customHeight="1" thickBot="1">
      <c r="A53" s="119"/>
      <c r="B53" s="116"/>
      <c r="C53" s="66" t="s">
        <v>20</v>
      </c>
      <c r="D53" s="33">
        <f t="shared" si="3"/>
        <v>67766</v>
      </c>
      <c r="E53" s="67">
        <f aca="true" t="shared" si="6" ref="E53:K53">E50+E51+E52</f>
        <v>22639.8</v>
      </c>
      <c r="F53" s="67">
        <f t="shared" si="6"/>
        <v>9893.782</v>
      </c>
      <c r="G53" s="67">
        <f t="shared" si="6"/>
        <v>12246.507000000001</v>
      </c>
      <c r="H53" s="67">
        <f t="shared" si="6"/>
        <v>10391.507</v>
      </c>
      <c r="I53" s="68">
        <f t="shared" si="6"/>
        <v>10594.404</v>
      </c>
      <c r="J53" s="85">
        <f t="shared" si="6"/>
        <v>1000</v>
      </c>
      <c r="K53" s="68">
        <f t="shared" si="6"/>
        <v>1000</v>
      </c>
    </row>
    <row r="54" spans="1:11" ht="12.75">
      <c r="A54" s="86"/>
      <c r="B54" s="86"/>
      <c r="C54" s="87"/>
      <c r="D54" s="88"/>
      <c r="E54" s="89"/>
      <c r="F54" s="90"/>
      <c r="G54" s="90"/>
      <c r="H54" s="90"/>
      <c r="I54" s="90"/>
      <c r="J54" s="34"/>
      <c r="K54" s="34"/>
    </row>
    <row r="55" spans="1:11" ht="12.75">
      <c r="A55" s="86"/>
      <c r="B55" s="86"/>
      <c r="C55" s="86"/>
      <c r="D55" s="91"/>
      <c r="E55" s="90"/>
      <c r="F55" s="90"/>
      <c r="G55" s="90"/>
      <c r="H55" s="90"/>
      <c r="I55" s="90"/>
      <c r="J55" s="34"/>
      <c r="K55" s="34"/>
    </row>
    <row r="56" spans="1:11" ht="12.75">
      <c r="A56" s="86"/>
      <c r="B56" s="86"/>
      <c r="C56" s="86"/>
      <c r="D56" s="92"/>
      <c r="E56" s="93"/>
      <c r="F56" s="93"/>
      <c r="G56" s="93"/>
      <c r="H56" s="93"/>
      <c r="I56" s="93"/>
      <c r="J56" s="47">
        <v>2023</v>
      </c>
      <c r="K56" s="47">
        <v>2024</v>
      </c>
    </row>
    <row r="57" spans="1:9" ht="12.75">
      <c r="A57" s="94"/>
      <c r="B57" s="94"/>
      <c r="C57" s="94"/>
      <c r="D57" s="95"/>
      <c r="E57" s="94"/>
      <c r="F57" s="94"/>
      <c r="G57" s="94"/>
      <c r="H57" s="94"/>
      <c r="I57" s="94"/>
    </row>
    <row r="58" spans="1:9" ht="12.75">
      <c r="A58" s="94"/>
      <c r="B58" s="94"/>
      <c r="C58" s="94"/>
      <c r="D58" s="95"/>
      <c r="E58" s="94"/>
      <c r="F58" s="94"/>
      <c r="G58" s="94"/>
      <c r="H58" s="94"/>
      <c r="I58" s="94"/>
    </row>
    <row r="59" spans="1:9" ht="12.75">
      <c r="A59" s="94"/>
      <c r="B59" s="94"/>
      <c r="C59" s="94"/>
      <c r="D59" s="94"/>
      <c r="E59" s="94"/>
      <c r="F59" s="94"/>
      <c r="G59" s="94"/>
      <c r="H59" s="94"/>
      <c r="I59" s="94"/>
    </row>
    <row r="60" spans="1:9" ht="12.75">
      <c r="A60" s="94"/>
      <c r="B60" s="96"/>
      <c r="C60" s="96"/>
      <c r="D60" s="96"/>
      <c r="E60" s="96"/>
      <c r="F60" s="96"/>
      <c r="G60" s="96"/>
      <c r="H60" s="94"/>
      <c r="I60" s="94"/>
    </row>
    <row r="61" spans="1:9" ht="12.75">
      <c r="A61" s="94"/>
      <c r="B61" s="96"/>
      <c r="C61" s="97"/>
      <c r="D61" s="98"/>
      <c r="E61" s="98"/>
      <c r="F61" s="98"/>
      <c r="G61" s="98"/>
      <c r="H61" s="94"/>
      <c r="I61" s="94"/>
    </row>
    <row r="62" spans="1:9" ht="12.75">
      <c r="A62" s="94"/>
      <c r="B62" s="94"/>
      <c r="C62" s="99"/>
      <c r="D62" s="99"/>
      <c r="E62" s="99"/>
      <c r="F62" s="99"/>
      <c r="G62" s="99"/>
      <c r="H62" s="94"/>
      <c r="I62" s="94"/>
    </row>
    <row r="63" spans="1:9" ht="12.75">
      <c r="A63" s="94"/>
      <c r="B63" s="94"/>
      <c r="C63" s="99"/>
      <c r="D63" s="99"/>
      <c r="E63" s="99"/>
      <c r="F63" s="99"/>
      <c r="G63" s="99"/>
      <c r="H63" s="94"/>
      <c r="I63" s="94"/>
    </row>
    <row r="64" spans="1:9" ht="12.75">
      <c r="A64" s="94"/>
      <c r="B64" s="94"/>
      <c r="C64" s="99"/>
      <c r="D64" s="99"/>
      <c r="E64" s="99"/>
      <c r="F64" s="99"/>
      <c r="G64" s="99"/>
      <c r="H64" s="94"/>
      <c r="I64" s="94"/>
    </row>
    <row r="65" spans="1:9" ht="21.75" customHeight="1">
      <c r="A65" s="94"/>
      <c r="B65" s="96"/>
      <c r="C65" s="98"/>
      <c r="D65" s="98"/>
      <c r="E65" s="98"/>
      <c r="F65" s="98"/>
      <c r="G65" s="98"/>
      <c r="H65" s="94"/>
      <c r="I65" s="94"/>
    </row>
    <row r="66" spans="1:9" ht="21.75" customHeight="1">
      <c r="A66" s="94"/>
      <c r="B66" s="96"/>
      <c r="C66" s="98"/>
      <c r="D66" s="98"/>
      <c r="E66" s="98"/>
      <c r="F66" s="98"/>
      <c r="G66" s="98"/>
      <c r="H66" s="94"/>
      <c r="I66" s="94"/>
    </row>
    <row r="67" spans="1:9" ht="12.75">
      <c r="A67" s="94"/>
      <c r="B67" s="94"/>
      <c r="C67" s="99"/>
      <c r="D67" s="99"/>
      <c r="E67" s="99"/>
      <c r="F67" s="99"/>
      <c r="G67" s="99"/>
      <c r="H67" s="94"/>
      <c r="I67" s="94"/>
    </row>
    <row r="68" spans="1:9" ht="12.75">
      <c r="A68" s="94"/>
      <c r="B68" s="94"/>
      <c r="C68" s="99"/>
      <c r="D68" s="99"/>
      <c r="E68" s="99"/>
      <c r="F68" s="99"/>
      <c r="G68" s="99"/>
      <c r="H68" s="94"/>
      <c r="I68" s="94"/>
    </row>
    <row r="69" spans="1:9" ht="12.75">
      <c r="A69" s="94"/>
      <c r="B69" s="94"/>
      <c r="C69" s="99"/>
      <c r="D69" s="99"/>
      <c r="E69" s="99"/>
      <c r="F69" s="99"/>
      <c r="G69" s="99"/>
      <c r="H69" s="94"/>
      <c r="I69" s="94"/>
    </row>
    <row r="70" spans="1:9" ht="12.75">
      <c r="A70" s="94"/>
      <c r="B70" s="94"/>
      <c r="C70" s="99"/>
      <c r="D70" s="99"/>
      <c r="E70" s="99"/>
      <c r="F70" s="99"/>
      <c r="G70" s="99"/>
      <c r="H70" s="94"/>
      <c r="I70" s="94"/>
    </row>
    <row r="71" spans="1:9" ht="12.75">
      <c r="A71" s="94"/>
      <c r="B71" s="94"/>
      <c r="C71" s="99"/>
      <c r="D71" s="99"/>
      <c r="E71" s="99"/>
      <c r="F71" s="99"/>
      <c r="G71" s="99"/>
      <c r="H71" s="94"/>
      <c r="I71" s="94"/>
    </row>
    <row r="72" spans="1:9" ht="12.75">
      <c r="A72" s="94"/>
      <c r="B72" s="96"/>
      <c r="C72" s="98"/>
      <c r="D72" s="98"/>
      <c r="E72" s="98"/>
      <c r="F72" s="98"/>
      <c r="G72" s="98"/>
      <c r="H72" s="94"/>
      <c r="I72" s="94"/>
    </row>
    <row r="73" spans="1:9" ht="12.75">
      <c r="A73" s="94"/>
      <c r="B73" s="94"/>
      <c r="C73" s="94"/>
      <c r="D73" s="94"/>
      <c r="E73" s="94"/>
      <c r="F73" s="94"/>
      <c r="G73" s="94"/>
      <c r="H73" s="94"/>
      <c r="I73" s="94"/>
    </row>
    <row r="74" spans="1:9" ht="12.75">
      <c r="A74" s="94"/>
      <c r="B74" s="94"/>
      <c r="C74" s="94"/>
      <c r="D74" s="94"/>
      <c r="E74" s="94"/>
      <c r="F74" s="94"/>
      <c r="G74" s="94"/>
      <c r="H74" s="94"/>
      <c r="I74" s="94"/>
    </row>
    <row r="75" spans="1:9" ht="12.75">
      <c r="A75" s="94"/>
      <c r="B75" s="96"/>
      <c r="C75" s="96"/>
      <c r="D75" s="96"/>
      <c r="E75" s="96"/>
      <c r="F75" s="96"/>
      <c r="G75" s="96"/>
      <c r="H75" s="94"/>
      <c r="I75" s="94"/>
    </row>
    <row r="76" spans="1:9" ht="12.75">
      <c r="A76" s="94"/>
      <c r="B76" s="100"/>
      <c r="C76" s="101"/>
      <c r="D76" s="101"/>
      <c r="E76" s="101"/>
      <c r="F76" s="101"/>
      <c r="G76" s="101"/>
      <c r="H76" s="94"/>
      <c r="I76" s="94"/>
    </row>
    <row r="77" spans="1:9" ht="12.75">
      <c r="A77" s="94"/>
      <c r="B77" s="100"/>
      <c r="C77" s="101"/>
      <c r="D77" s="101"/>
      <c r="E77" s="101"/>
      <c r="F77" s="101"/>
      <c r="G77" s="101"/>
      <c r="H77" s="94"/>
      <c r="I77" s="94"/>
    </row>
    <row r="78" spans="1:9" ht="12.75">
      <c r="A78" s="94"/>
      <c r="B78" s="100"/>
      <c r="C78" s="101"/>
      <c r="D78" s="101"/>
      <c r="E78" s="101"/>
      <c r="F78" s="101"/>
      <c r="G78" s="101"/>
      <c r="H78" s="94"/>
      <c r="I78" s="94"/>
    </row>
    <row r="79" spans="1:9" ht="12.75">
      <c r="A79" s="94"/>
      <c r="B79" s="102"/>
      <c r="C79" s="101"/>
      <c r="D79" s="101"/>
      <c r="E79" s="101"/>
      <c r="F79" s="101"/>
      <c r="G79" s="101"/>
      <c r="H79" s="94"/>
      <c r="I79" s="94"/>
    </row>
    <row r="80" spans="1:9" ht="12.75">
      <c r="A80" s="94"/>
      <c r="B80" s="94"/>
      <c r="C80" s="101"/>
      <c r="D80" s="101"/>
      <c r="E80" s="101"/>
      <c r="F80" s="101"/>
      <c r="G80" s="101"/>
      <c r="H80" s="94"/>
      <c r="I80" s="94"/>
    </row>
    <row r="81" spans="1:9" ht="12.75">
      <c r="A81" s="94"/>
      <c r="B81" s="102"/>
      <c r="C81" s="87"/>
      <c r="D81" s="101"/>
      <c r="E81" s="87"/>
      <c r="F81" s="101"/>
      <c r="G81" s="101"/>
      <c r="H81" s="94"/>
      <c r="I81" s="94"/>
    </row>
    <row r="82" spans="1:9" ht="12.75">
      <c r="A82" s="94"/>
      <c r="B82" s="102"/>
      <c r="C82" s="101"/>
      <c r="D82" s="101"/>
      <c r="E82" s="101"/>
      <c r="F82" s="101"/>
      <c r="G82" s="101"/>
      <c r="H82" s="94"/>
      <c r="I82" s="94"/>
    </row>
    <row r="83" spans="1:9" ht="12.75">
      <c r="A83" s="94"/>
      <c r="B83" s="94"/>
      <c r="C83" s="101"/>
      <c r="D83" s="101"/>
      <c r="E83" s="101"/>
      <c r="F83" s="101"/>
      <c r="G83" s="101"/>
      <c r="H83" s="94"/>
      <c r="I83" s="94"/>
    </row>
    <row r="84" spans="1:9" ht="12.75">
      <c r="A84" s="94"/>
      <c r="B84" s="94"/>
      <c r="C84" s="101"/>
      <c r="D84" s="101"/>
      <c r="E84" s="101"/>
      <c r="F84" s="101"/>
      <c r="G84" s="101"/>
      <c r="H84" s="94"/>
      <c r="I84" s="94"/>
    </row>
  </sheetData>
  <sheetProtection/>
  <mergeCells count="31">
    <mergeCell ref="A7:A8"/>
    <mergeCell ref="B40:B42"/>
    <mergeCell ref="A20:A22"/>
    <mergeCell ref="B7:I7"/>
    <mergeCell ref="A9:I9"/>
    <mergeCell ref="A34:A36"/>
    <mergeCell ref="A46:A48"/>
    <mergeCell ref="B46:B48"/>
    <mergeCell ref="B20:B22"/>
    <mergeCell ref="B26:B28"/>
    <mergeCell ref="A26:A28"/>
    <mergeCell ref="A43:A45"/>
    <mergeCell ref="F1:K1"/>
    <mergeCell ref="E2:K2"/>
    <mergeCell ref="E3:K3"/>
    <mergeCell ref="E4:K4"/>
    <mergeCell ref="A10:A13"/>
    <mergeCell ref="B37:B39"/>
    <mergeCell ref="A37:A39"/>
    <mergeCell ref="A6:I6"/>
    <mergeCell ref="B34:B36"/>
    <mergeCell ref="A40:A42"/>
    <mergeCell ref="B10:B13"/>
    <mergeCell ref="B50:B53"/>
    <mergeCell ref="A50:A53"/>
    <mergeCell ref="B30:B33"/>
    <mergeCell ref="A30:A33"/>
    <mergeCell ref="B23:B25"/>
    <mergeCell ref="B14:B16"/>
    <mergeCell ref="B17:B19"/>
    <mergeCell ref="B43:B45"/>
  </mergeCells>
  <printOptions/>
  <pageMargins left="1.1811023622047245" right="0.5905511811023623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2020-02-14T11:25:27Z</cp:lastPrinted>
  <dcterms:created xsi:type="dcterms:W3CDTF">2018-03-30T11:34:31Z</dcterms:created>
  <dcterms:modified xsi:type="dcterms:W3CDTF">2020-02-18T13:00:48Z</dcterms:modified>
  <cp:category/>
  <cp:version/>
  <cp:contentType/>
  <cp:contentStatus/>
</cp:coreProperties>
</file>