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<sst xmlns="http://schemas.openxmlformats.org/spreadsheetml/2006/main" count="107" uniqueCount="69">
  <si>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</si>
  <si>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</si>
  <si>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</si>
  <si>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</si>
  <si>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</si>
  <si>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</si>
  <si>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</si>
  <si>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</si>
  <si>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</si>
  <si>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</si>
  <si>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</si>
  <si>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</si>
  <si>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</si>
  <si>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</si>
  <si>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</si>
  <si>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</si>
  <si>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</si>
  <si>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</si>
  <si>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</si>
  <si>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</si>
  <si>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</si>
  <si>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</si>
  <si>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</si>
  <si>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</si>
  <si>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>пешеходное ограждение из живой изгороди по ул.Российских газовиков д.1 и д. 15 -300 метров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</si>
  <si>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</si>
  <si>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</si>
  <si>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</si>
  <si>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</si>
  <si>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</si>
  <si>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</si>
  <si>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</si>
  <si>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пешеходное металлическое ограждение ул.Коммунистическая 50м слева, 50м справа по ходу движения к ул.Московской</t>
  </si>
  <si>
    <t>дорожные знаки:</t>
  </si>
  <si>
    <t>черновик</t>
  </si>
  <si>
    <t>к постановлению администрации</t>
  </si>
  <si>
    <t>Ответственный исполнитель программы (Соисполнитель)</t>
  </si>
  <si>
    <t>Источники финансирования</t>
  </si>
  <si>
    <t>Отдел капитального строительства и технической инспекции (ОКСиТИ)</t>
  </si>
  <si>
    <t>Местный бюджет</t>
  </si>
  <si>
    <t>Отдел капитального строительства и технической инспекции          (ОКСиТИ)</t>
  </si>
  <si>
    <t>9.</t>
  </si>
  <si>
    <t>Проект организации дорожного движения</t>
  </si>
  <si>
    <t>пешеходный переход возле д/с "Рябинка" ул.П.Коммуны</t>
  </si>
  <si>
    <t>пешеходный переход ул.Гагарина, ул.17-я  Стрелковая, ул.К.Маркса</t>
  </si>
  <si>
    <t xml:space="preserve">на территории МО ГП "Город Малоярославец" </t>
  </si>
  <si>
    <t>10.</t>
  </si>
  <si>
    <t>Приложение №1</t>
  </si>
  <si>
    <t>Инструиментальная диагностика на улично-дорожной сети (программа БКД)</t>
  </si>
  <si>
    <t>ул. Чистовича (от больницы до ул. Подольских курсантов)</t>
  </si>
  <si>
    <t xml:space="preserve"> 10.</t>
  </si>
  <si>
    <t>Наименование объекта</t>
  </si>
  <si>
    <t>Итого по ремонту дорог в т.ч.</t>
  </si>
  <si>
    <t>Всего</t>
  </si>
  <si>
    <t>местный бюджет</t>
  </si>
  <si>
    <t>Объем средств</t>
  </si>
  <si>
    <r>
      <t xml:space="preserve">3.3. "Обустройство автомобильных дорог общего пользования местного назначения в целях повышения безопасности дорожного движения на территории МО ГП "Город Малоярославец"                                                                                      </t>
    </r>
    <r>
      <rPr>
        <sz val="12"/>
        <rFont val="Times New Roman"/>
        <family val="1"/>
      </rPr>
      <t xml:space="preserve"> тыс.руб.</t>
    </r>
  </si>
  <si>
    <t xml:space="preserve">2019г.  </t>
  </si>
  <si>
    <r>
      <t xml:space="preserve">3.6. Капитальный ремонт и ремонт автомобильных дорог общего пользования местного значения по улицам МО ГП "Город Малоярославец"                  </t>
    </r>
    <r>
      <rPr>
        <sz val="12"/>
        <rFont val="Times New Roman"/>
        <family val="1"/>
      </rPr>
      <t>тыс.руб.</t>
    </r>
  </si>
  <si>
    <t>Программные мероприятия</t>
  </si>
  <si>
    <t>итого</t>
  </si>
  <si>
    <r>
      <t xml:space="preserve">5. Объемы и источники финансирования Программы                                     </t>
    </r>
    <r>
      <rPr>
        <sz val="12"/>
        <rFont val="Times New Roman"/>
        <family val="1"/>
      </rPr>
      <t xml:space="preserve"> тыс.руб.</t>
    </r>
  </si>
  <si>
    <t>1.</t>
  </si>
  <si>
    <t>Капитальный ремонт и ремонт автомобильных дорог:</t>
  </si>
  <si>
    <t>1.2.</t>
  </si>
  <si>
    <t>ремонт автомобильных дорог</t>
  </si>
  <si>
    <t>5.</t>
  </si>
  <si>
    <t>Обустройство автомобильных дорог в целях повышения безопасности дорожного движения</t>
  </si>
  <si>
    <t xml:space="preserve">               от   09.07.2019г.         № 728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</si>
</sst>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0" fillId="0" borderId="0" xfId="0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justify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168" fontId="3" fillId="0" borderId="34" xfId="0" applyNumberFormat="1" applyFont="1" applyBorder="1" applyAlignment="1">
      <alignment horizontal="right" vertical="center"/>
    </xf>
    <xf numFmtId="168" fontId="3" fillId="0" borderId="42" xfId="0" applyNumberFormat="1" applyFont="1" applyBorder="1" applyAlignment="1">
      <alignment horizontal="right" vertical="center"/>
    </xf>
    <xf numFmtId="168" fontId="3" fillId="0" borderId="34" xfId="0" applyNumberFormat="1" applyFont="1" applyBorder="1" applyAlignment="1">
      <alignment vertical="center"/>
    </xf>
    <xf numFmtId="168" fontId="3" fillId="0" borderId="43" xfId="0" applyNumberFormat="1" applyFont="1" applyBorder="1" applyAlignment="1">
      <alignment vertical="center"/>
    </xf>
    <xf numFmtId="168" fontId="3" fillId="0" borderId="42" xfId="0" applyNumberFormat="1" applyFont="1" applyBorder="1" applyAlignment="1">
      <alignment vertical="center"/>
    </xf>
    <xf numFmtId="168" fontId="3" fillId="0" borderId="34" xfId="0" applyNumberFormat="1" applyFont="1" applyBorder="1" applyAlignment="1">
      <alignment horizontal="left" vertical="center"/>
    </xf>
    <xf numFmtId="168" fontId="3" fillId="0" borderId="43" xfId="0" applyNumberFormat="1" applyFont="1" applyBorder="1" applyAlignment="1">
      <alignment horizontal="left" vertical="center"/>
    </xf>
    <xf numFmtId="168" fontId="3" fillId="0" borderId="4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44" xfId="0" applyFont="1" applyFill="1" applyBorder="1" applyAlignment="1">
      <alignment horizontal="left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8" fontId="3" fillId="0" borderId="43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justify" wrapText="1"/>
    </xf>
    <xf numFmtId="0" fontId="2" fillId="0" borderId="47" xfId="0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top" wrapText="1"/>
    </xf>
    <xf numFmtId="0" fontId="2" fillId="0" borderId="48" xfId="0" applyFont="1" applyFill="1" applyBorder="1" applyAlignment="1">
      <alignment horizontal="center" vertical="justify" wrapText="1"/>
    </xf>
    <xf numFmtId="0" fontId="2" fillId="0" borderId="36" xfId="0" applyFont="1" applyFill="1" applyBorder="1" applyAlignment="1">
      <alignment horizontal="center" vertical="justify" wrapText="1"/>
    </xf>
    <xf numFmtId="0" fontId="2" fillId="0" borderId="49" xfId="0" applyFont="1" applyFill="1" applyBorder="1" applyAlignment="1">
      <alignment horizontal="center" vertical="justify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36" xfId="0" applyFont="1" applyBorder="1" applyAlignment="1">
      <alignment horizontal="center" vertical="justify" wrapText="1"/>
    </xf>
    <xf numFmtId="0" fontId="2" fillId="0" borderId="49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justify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7">
      <selection activeCell="B11" sqref="B11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3" width="20.875" style="0" customWidth="1"/>
    <col min="4" max="4" width="14.375" style="0" customWidth="1"/>
    <col min="5" max="6" width="7.875" style="0" hidden="1" customWidth="1"/>
    <col min="7" max="7" width="7.125" style="0" hidden="1" customWidth="1"/>
    <col min="8" max="8" width="7.875" style="0" hidden="1" customWidth="1"/>
    <col min="9" max="9" width="7.75390625" style="0" hidden="1" customWidth="1"/>
    <col min="10" max="10" width="12.125" style="0" customWidth="1"/>
    <col min="11" max="11" width="7.75390625" style="0" hidden="1" customWidth="1"/>
    <col min="12" max="12" width="1.75390625" style="0" hidden="1" customWidth="1"/>
    <col min="13" max="13" width="10.75390625" style="0" customWidth="1"/>
  </cols>
  <sheetData>
    <row r="1" spans="5:12" ht="12.75" hidden="1">
      <c r="E1" s="21"/>
      <c r="F1" s="21"/>
      <c r="G1" s="21" t="s">
        <v>21</v>
      </c>
      <c r="H1" s="21"/>
      <c r="I1" s="21"/>
      <c r="J1" s="21"/>
      <c r="K1" s="21"/>
      <c r="L1" s="21"/>
    </row>
    <row r="2" spans="5:13" ht="12.75" hidden="1">
      <c r="E2" s="98"/>
      <c r="F2" s="98"/>
      <c r="G2" s="98"/>
      <c r="H2" s="98"/>
      <c r="I2" s="98"/>
      <c r="J2" s="98"/>
      <c r="K2" s="98"/>
      <c r="L2" s="98"/>
      <c r="M2" s="98"/>
    </row>
    <row r="3" spans="5:12" ht="12.75" hidden="1">
      <c r="E3" s="98"/>
      <c r="F3" s="98"/>
      <c r="G3" s="98"/>
      <c r="H3" s="98"/>
      <c r="I3" s="98"/>
      <c r="J3" s="98"/>
      <c r="K3" s="98"/>
      <c r="L3" s="53"/>
    </row>
    <row r="4" spans="5:12" ht="12.75" hidden="1">
      <c r="E4" s="98"/>
      <c r="F4" s="98"/>
      <c r="G4" s="98"/>
      <c r="H4" s="98"/>
      <c r="I4" s="98"/>
      <c r="J4" s="98"/>
      <c r="K4" s="98"/>
      <c r="L4" s="53"/>
    </row>
    <row r="5" ht="12.75" hidden="1"/>
    <row r="6" ht="12.75" hidden="1"/>
    <row r="7" spans="4:13" ht="12.75">
      <c r="D7" s="98" t="s">
        <v>47</v>
      </c>
      <c r="E7" s="98"/>
      <c r="F7" s="98"/>
      <c r="G7" s="98"/>
      <c r="H7" s="98"/>
      <c r="I7" s="98"/>
      <c r="J7" s="98"/>
      <c r="K7" s="98"/>
      <c r="L7" s="98"/>
      <c r="M7" s="98"/>
    </row>
    <row r="8" spans="4:13" ht="12.75">
      <c r="D8" s="98" t="s">
        <v>35</v>
      </c>
      <c r="E8" s="98"/>
      <c r="F8" s="98"/>
      <c r="G8" s="98"/>
      <c r="H8" s="98"/>
      <c r="I8" s="98"/>
      <c r="J8" s="98"/>
      <c r="K8" s="98"/>
      <c r="L8" s="98"/>
      <c r="M8" s="98"/>
    </row>
    <row r="9" spans="4:13" ht="12.75">
      <c r="D9" s="98" t="s">
        <v>0</v>
      </c>
      <c r="E9" s="98"/>
      <c r="F9" s="98"/>
      <c r="G9" s="98"/>
      <c r="H9" s="98"/>
      <c r="I9" s="98"/>
      <c r="J9" s="98"/>
      <c r="K9" s="98"/>
      <c r="L9" s="98"/>
      <c r="M9" s="98"/>
    </row>
    <row r="10" spans="4:13" ht="12.75">
      <c r="D10" t="s">
        <v>68</v>
      </c>
      <c r="H10" s="21"/>
      <c r="I10" s="21"/>
      <c r="J10" s="21"/>
      <c r="K10" s="21"/>
      <c r="L10" s="21"/>
      <c r="M10" s="21"/>
    </row>
    <row r="11" spans="8:13" ht="12.75">
      <c r="H11" s="53"/>
      <c r="I11" s="53"/>
      <c r="J11" s="53"/>
      <c r="K11" s="53"/>
      <c r="L11" s="53"/>
      <c r="M11" s="53"/>
    </row>
    <row r="12" spans="1:13" ht="46.5" customHeight="1" thickBot="1">
      <c r="A12" s="126" t="s">
        <v>56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ht="14.25" customHeight="1" hidden="1" thickBot="1">
      <c r="A13" s="62"/>
      <c r="B13" s="127" t="s">
        <v>45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3" ht="46.5" customHeight="1">
      <c r="A14" s="120" t="s">
        <v>1</v>
      </c>
      <c r="B14" s="122" t="s">
        <v>2</v>
      </c>
      <c r="C14" s="122" t="s">
        <v>36</v>
      </c>
      <c r="D14" s="122" t="s">
        <v>37</v>
      </c>
      <c r="E14" s="122" t="s">
        <v>55</v>
      </c>
      <c r="F14" s="122"/>
      <c r="G14" s="122"/>
      <c r="H14" s="122"/>
      <c r="I14" s="122"/>
      <c r="J14" s="122"/>
      <c r="K14" s="122"/>
      <c r="L14" s="78"/>
      <c r="M14" s="124" t="s">
        <v>13</v>
      </c>
    </row>
    <row r="15" spans="1:13" ht="16.5" thickBot="1">
      <c r="A15" s="121"/>
      <c r="B15" s="123"/>
      <c r="C15" s="123"/>
      <c r="D15" s="123"/>
      <c r="E15" s="79">
        <v>2014</v>
      </c>
      <c r="F15" s="80">
        <v>2015</v>
      </c>
      <c r="G15" s="79">
        <v>2016</v>
      </c>
      <c r="H15" s="79">
        <v>2017</v>
      </c>
      <c r="I15" s="79">
        <v>2018</v>
      </c>
      <c r="J15" s="79">
        <v>2019</v>
      </c>
      <c r="K15" s="79">
        <v>2020</v>
      </c>
      <c r="L15" s="81">
        <v>2021</v>
      </c>
      <c r="M15" s="125"/>
    </row>
    <row r="16" spans="1:14" ht="49.5" customHeight="1" hidden="1">
      <c r="A16" s="117">
        <v>1</v>
      </c>
      <c r="B16" s="116" t="s">
        <v>23</v>
      </c>
      <c r="C16" s="108" t="s">
        <v>38</v>
      </c>
      <c r="D16" s="111" t="s">
        <v>39</v>
      </c>
      <c r="E16" s="107">
        <v>174.7</v>
      </c>
      <c r="F16" s="107">
        <f>400+128.9-128.9+62.5</f>
        <v>462.5</v>
      </c>
      <c r="G16" s="107">
        <f>G20</f>
        <v>150</v>
      </c>
      <c r="H16" s="107">
        <f>H18+H19</f>
        <v>169</v>
      </c>
      <c r="I16" s="107">
        <v>200</v>
      </c>
      <c r="J16" s="107">
        <v>233.3</v>
      </c>
      <c r="K16" s="107">
        <v>233.3</v>
      </c>
      <c r="L16" s="54">
        <v>233.3</v>
      </c>
      <c r="M16" s="63">
        <f>E16+F16+G16+H16+I16+J16+K16+L16</f>
        <v>1856.1</v>
      </c>
      <c r="N16" s="50"/>
    </row>
    <row r="17" spans="1:14" ht="15.75" customHeight="1" hidden="1">
      <c r="A17" s="118"/>
      <c r="B17" s="106"/>
      <c r="C17" s="109"/>
      <c r="D17" s="112"/>
      <c r="E17" s="101"/>
      <c r="F17" s="101"/>
      <c r="G17" s="101"/>
      <c r="H17" s="101"/>
      <c r="I17" s="101"/>
      <c r="J17" s="101"/>
      <c r="K17" s="101"/>
      <c r="L17" s="55"/>
      <c r="M17" s="64"/>
      <c r="N17" s="50"/>
    </row>
    <row r="18" spans="1:14" ht="26.25" customHeight="1" hidden="1">
      <c r="A18" s="118"/>
      <c r="B18" s="34" t="s">
        <v>43</v>
      </c>
      <c r="C18" s="109"/>
      <c r="D18" s="112"/>
      <c r="E18" s="44"/>
      <c r="F18" s="44"/>
      <c r="G18" s="44"/>
      <c r="H18" s="44">
        <v>140.4</v>
      </c>
      <c r="I18" s="44"/>
      <c r="J18" s="44"/>
      <c r="K18" s="44"/>
      <c r="L18" s="55"/>
      <c r="M18" s="65">
        <f aca="true" t="shared" si="0" ref="M18:M54">E18+F18+G18+H18+I18+J18+K18+L18</f>
        <v>140.4</v>
      </c>
      <c r="N18" s="50"/>
    </row>
    <row r="19" spans="1:14" ht="42" customHeight="1" hidden="1">
      <c r="A19" s="118"/>
      <c r="B19" s="34" t="s">
        <v>44</v>
      </c>
      <c r="C19" s="109"/>
      <c r="D19" s="112"/>
      <c r="E19" s="44"/>
      <c r="F19" s="44"/>
      <c r="G19" s="44"/>
      <c r="H19" s="44">
        <v>28.6</v>
      </c>
      <c r="I19" s="44"/>
      <c r="J19" s="44"/>
      <c r="K19" s="44"/>
      <c r="L19" s="55"/>
      <c r="M19" s="65">
        <f t="shared" si="0"/>
        <v>28.6</v>
      </c>
      <c r="N19" s="50"/>
    </row>
    <row r="20" spans="1:13" ht="66.75" customHeight="1" hidden="1">
      <c r="A20" s="118"/>
      <c r="B20" s="34" t="s">
        <v>32</v>
      </c>
      <c r="C20" s="109"/>
      <c r="D20" s="112"/>
      <c r="E20" s="18"/>
      <c r="F20" s="18"/>
      <c r="G20" s="18">
        <v>150</v>
      </c>
      <c r="H20" s="18"/>
      <c r="I20" s="18"/>
      <c r="J20" s="18"/>
      <c r="K20" s="18"/>
      <c r="L20" s="56"/>
      <c r="M20" s="65">
        <f t="shared" si="0"/>
        <v>150</v>
      </c>
    </row>
    <row r="21" spans="1:13" ht="63.75" hidden="1" thickBot="1">
      <c r="A21" s="119"/>
      <c r="B21" s="34" t="s">
        <v>24</v>
      </c>
      <c r="C21" s="110"/>
      <c r="D21" s="107"/>
      <c r="E21" s="18"/>
      <c r="F21" s="18"/>
      <c r="G21" s="18"/>
      <c r="H21" s="18"/>
      <c r="I21" s="18"/>
      <c r="J21" s="18"/>
      <c r="K21" s="18"/>
      <c r="L21" s="56"/>
      <c r="M21" s="65">
        <f t="shared" si="0"/>
        <v>0</v>
      </c>
    </row>
    <row r="22" spans="1:13" ht="69" customHeight="1" hidden="1">
      <c r="A22" s="113">
        <v>2</v>
      </c>
      <c r="B22" s="34" t="s">
        <v>14</v>
      </c>
      <c r="C22" s="108" t="s">
        <v>38</v>
      </c>
      <c r="D22" s="111" t="s">
        <v>39</v>
      </c>
      <c r="E22" s="44">
        <v>204.9</v>
      </c>
      <c r="F22" s="44">
        <f>F26+F27</f>
        <v>278</v>
      </c>
      <c r="G22" s="44">
        <v>196</v>
      </c>
      <c r="H22" s="44">
        <v>200</v>
      </c>
      <c r="I22" s="44">
        <f>I26+I27</f>
        <v>349.7</v>
      </c>
      <c r="J22" s="44">
        <v>349.9</v>
      </c>
      <c r="K22" s="44">
        <v>349.9</v>
      </c>
      <c r="L22" s="55">
        <v>349.9</v>
      </c>
      <c r="M22" s="63">
        <f t="shared" si="0"/>
        <v>2278.3</v>
      </c>
    </row>
    <row r="23" spans="1:13" ht="16.5" customHeight="1" hidden="1">
      <c r="A23" s="114"/>
      <c r="B23" s="34"/>
      <c r="C23" s="109"/>
      <c r="D23" s="112"/>
      <c r="E23" s="18"/>
      <c r="F23" s="18"/>
      <c r="G23" s="18"/>
      <c r="H23" s="18"/>
      <c r="I23" s="18"/>
      <c r="J23" s="18"/>
      <c r="K23" s="18"/>
      <c r="L23" s="56"/>
      <c r="M23" s="63">
        <f t="shared" si="0"/>
        <v>0</v>
      </c>
    </row>
    <row r="24" spans="1:13" ht="15.75" customHeight="1" hidden="1">
      <c r="A24" s="114"/>
      <c r="B24" s="106" t="s">
        <v>5</v>
      </c>
      <c r="C24" s="109"/>
      <c r="D24" s="112"/>
      <c r="E24" s="104"/>
      <c r="F24" s="104"/>
      <c r="G24" s="104"/>
      <c r="H24" s="104"/>
      <c r="I24" s="104"/>
      <c r="J24" s="104"/>
      <c r="K24" s="104"/>
      <c r="L24" s="56"/>
      <c r="M24" s="63">
        <f t="shared" si="0"/>
        <v>0</v>
      </c>
    </row>
    <row r="25" spans="1:13" ht="13.5" customHeight="1" hidden="1">
      <c r="A25" s="114"/>
      <c r="B25" s="106"/>
      <c r="C25" s="109"/>
      <c r="D25" s="112"/>
      <c r="E25" s="104"/>
      <c r="F25" s="104"/>
      <c r="G25" s="104"/>
      <c r="H25" s="104"/>
      <c r="I25" s="104"/>
      <c r="J25" s="104"/>
      <c r="K25" s="104"/>
      <c r="L25" s="56"/>
      <c r="M25" s="63">
        <f t="shared" si="0"/>
        <v>0</v>
      </c>
    </row>
    <row r="26" spans="1:13" ht="27.75" customHeight="1" hidden="1">
      <c r="A26" s="114"/>
      <c r="B26" s="34" t="s">
        <v>25</v>
      </c>
      <c r="C26" s="109"/>
      <c r="D26" s="112"/>
      <c r="E26" s="44"/>
      <c r="F26" s="44">
        <v>129</v>
      </c>
      <c r="G26" s="44"/>
      <c r="H26" s="44"/>
      <c r="I26" s="44"/>
      <c r="J26" s="44"/>
      <c r="K26" s="44"/>
      <c r="L26" s="55"/>
      <c r="M26" s="65">
        <f t="shared" si="0"/>
        <v>129</v>
      </c>
    </row>
    <row r="27" spans="1:13" ht="21.75" customHeight="1" hidden="1">
      <c r="A27" s="114"/>
      <c r="B27" s="34" t="s">
        <v>33</v>
      </c>
      <c r="C27" s="110"/>
      <c r="D27" s="107"/>
      <c r="E27" s="44">
        <v>204.9</v>
      </c>
      <c r="F27" s="44">
        <v>149</v>
      </c>
      <c r="G27" s="44">
        <v>196</v>
      </c>
      <c r="H27" s="44">
        <v>200</v>
      </c>
      <c r="I27" s="44">
        <v>349.7</v>
      </c>
      <c r="J27" s="44"/>
      <c r="K27" s="44"/>
      <c r="L27" s="55"/>
      <c r="M27" s="65">
        <f t="shared" si="0"/>
        <v>1099.6</v>
      </c>
    </row>
    <row r="28" spans="1:13" ht="15.75" customHeight="1" hidden="1">
      <c r="A28" s="114"/>
      <c r="B28" s="60"/>
      <c r="C28" s="66"/>
      <c r="D28" s="60"/>
      <c r="E28" s="18"/>
      <c r="F28" s="18"/>
      <c r="G28" s="18"/>
      <c r="H28" s="18"/>
      <c r="I28" s="18"/>
      <c r="J28" s="18"/>
      <c r="K28" s="18"/>
      <c r="L28" s="56"/>
      <c r="M28" s="63">
        <f t="shared" si="0"/>
        <v>0</v>
      </c>
    </row>
    <row r="29" spans="1:13" ht="15.75" hidden="1">
      <c r="A29" s="114"/>
      <c r="B29" s="34"/>
      <c r="C29" s="47"/>
      <c r="D29" s="34"/>
      <c r="E29" s="18"/>
      <c r="F29" s="18"/>
      <c r="G29" s="18"/>
      <c r="H29" s="18"/>
      <c r="I29" s="18"/>
      <c r="J29" s="18"/>
      <c r="K29" s="18"/>
      <c r="L29" s="56"/>
      <c r="M29" s="63">
        <f t="shared" si="0"/>
        <v>0</v>
      </c>
    </row>
    <row r="30" spans="1:13" ht="15.75" hidden="1">
      <c r="A30" s="114"/>
      <c r="B30" s="34"/>
      <c r="C30" s="47"/>
      <c r="D30" s="34"/>
      <c r="E30" s="18"/>
      <c r="F30" s="18"/>
      <c r="G30" s="18"/>
      <c r="H30" s="18"/>
      <c r="I30" s="18"/>
      <c r="J30" s="18"/>
      <c r="K30" s="18"/>
      <c r="L30" s="56"/>
      <c r="M30" s="63">
        <f t="shared" si="0"/>
        <v>0</v>
      </c>
    </row>
    <row r="31" spans="1:13" ht="15.75" hidden="1">
      <c r="A31" s="114"/>
      <c r="B31" s="34"/>
      <c r="C31" s="47"/>
      <c r="D31" s="34"/>
      <c r="E31" s="18"/>
      <c r="F31" s="18"/>
      <c r="G31" s="18"/>
      <c r="H31" s="18"/>
      <c r="I31" s="18"/>
      <c r="J31" s="18"/>
      <c r="K31" s="18"/>
      <c r="L31" s="56"/>
      <c r="M31" s="63">
        <f t="shared" si="0"/>
        <v>0</v>
      </c>
    </row>
    <row r="32" spans="1:13" ht="15.75" hidden="1">
      <c r="A32" s="114"/>
      <c r="B32" s="34"/>
      <c r="C32" s="47"/>
      <c r="D32" s="34"/>
      <c r="E32" s="18"/>
      <c r="F32" s="18"/>
      <c r="G32" s="18"/>
      <c r="H32" s="18"/>
      <c r="I32" s="18"/>
      <c r="J32" s="18"/>
      <c r="K32" s="18"/>
      <c r="L32" s="56"/>
      <c r="M32" s="63">
        <f t="shared" si="0"/>
        <v>0</v>
      </c>
    </row>
    <row r="33" spans="1:13" ht="15.75" hidden="1">
      <c r="A33" s="114"/>
      <c r="B33" s="34"/>
      <c r="C33" s="47"/>
      <c r="D33" s="34"/>
      <c r="E33" s="18"/>
      <c r="F33" s="18"/>
      <c r="G33" s="18"/>
      <c r="H33" s="18"/>
      <c r="I33" s="18"/>
      <c r="J33" s="18"/>
      <c r="K33" s="18"/>
      <c r="L33" s="56"/>
      <c r="M33" s="63">
        <f t="shared" si="0"/>
        <v>0</v>
      </c>
    </row>
    <row r="34" spans="1:13" ht="15.75" hidden="1">
      <c r="A34" s="115"/>
      <c r="B34" s="34"/>
      <c r="C34" s="47"/>
      <c r="D34" s="34"/>
      <c r="E34" s="18"/>
      <c r="F34" s="18"/>
      <c r="G34" s="18"/>
      <c r="H34" s="18"/>
      <c r="I34" s="18"/>
      <c r="J34" s="18"/>
      <c r="K34" s="18"/>
      <c r="L34" s="56"/>
      <c r="M34" s="63">
        <f t="shared" si="0"/>
        <v>0</v>
      </c>
    </row>
    <row r="35" spans="1:13" ht="47.25" hidden="1">
      <c r="A35" s="35">
        <v>2016</v>
      </c>
      <c r="B35" s="34" t="s">
        <v>27</v>
      </c>
      <c r="C35" s="47"/>
      <c r="D35" s="34"/>
      <c r="E35" s="18"/>
      <c r="F35" s="18"/>
      <c r="G35" s="18"/>
      <c r="H35" s="18"/>
      <c r="I35" s="18"/>
      <c r="J35" s="18"/>
      <c r="K35" s="18"/>
      <c r="L35" s="56"/>
      <c r="M35" s="63">
        <f t="shared" si="0"/>
        <v>0</v>
      </c>
    </row>
    <row r="36" spans="1:13" ht="31.5" hidden="1">
      <c r="A36" s="35">
        <v>2016</v>
      </c>
      <c r="B36" s="34" t="s">
        <v>28</v>
      </c>
      <c r="C36" s="47"/>
      <c r="D36" s="34"/>
      <c r="E36" s="18"/>
      <c r="F36" s="18"/>
      <c r="G36" s="18"/>
      <c r="H36" s="18"/>
      <c r="I36" s="18"/>
      <c r="J36" s="18"/>
      <c r="K36" s="18"/>
      <c r="L36" s="56"/>
      <c r="M36" s="63">
        <f t="shared" si="0"/>
        <v>0</v>
      </c>
    </row>
    <row r="37" spans="1:13" ht="47.25" hidden="1">
      <c r="A37" s="35">
        <v>2016</v>
      </c>
      <c r="B37" s="34" t="s">
        <v>29</v>
      </c>
      <c r="C37" s="47"/>
      <c r="D37" s="34"/>
      <c r="E37" s="18"/>
      <c r="F37" s="18"/>
      <c r="G37" s="18"/>
      <c r="H37" s="18"/>
      <c r="I37" s="18"/>
      <c r="J37" s="18"/>
      <c r="K37" s="18"/>
      <c r="L37" s="56"/>
      <c r="M37" s="63">
        <f t="shared" si="0"/>
        <v>0</v>
      </c>
    </row>
    <row r="38" spans="1:13" ht="15.75" hidden="1">
      <c r="A38" s="35">
        <v>2016</v>
      </c>
      <c r="B38" s="34" t="s">
        <v>30</v>
      </c>
      <c r="C38" s="47"/>
      <c r="D38" s="34"/>
      <c r="E38" s="18"/>
      <c r="F38" s="18"/>
      <c r="G38" s="18"/>
      <c r="H38" s="18"/>
      <c r="I38" s="18"/>
      <c r="J38" s="18"/>
      <c r="K38" s="18"/>
      <c r="L38" s="56"/>
      <c r="M38" s="63">
        <f t="shared" si="0"/>
        <v>0</v>
      </c>
    </row>
    <row r="39" spans="1:13" ht="15.75" hidden="1">
      <c r="A39" s="35">
        <v>2016</v>
      </c>
      <c r="B39" s="34" t="s">
        <v>31</v>
      </c>
      <c r="C39" s="47"/>
      <c r="D39" s="34"/>
      <c r="E39" s="18"/>
      <c r="F39" s="18"/>
      <c r="G39" s="18"/>
      <c r="H39" s="18"/>
      <c r="I39" s="18"/>
      <c r="J39" s="18"/>
      <c r="K39" s="18"/>
      <c r="L39" s="56"/>
      <c r="M39" s="63">
        <f t="shared" si="0"/>
        <v>0</v>
      </c>
    </row>
    <row r="40" spans="1:13" ht="31.5" hidden="1">
      <c r="A40" s="35"/>
      <c r="B40" s="34" t="s">
        <v>26</v>
      </c>
      <c r="C40" s="47"/>
      <c r="D40" s="34"/>
      <c r="E40" s="18"/>
      <c r="F40" s="18"/>
      <c r="G40" s="18"/>
      <c r="H40" s="18"/>
      <c r="I40" s="18"/>
      <c r="J40" s="18"/>
      <c r="K40" s="18"/>
      <c r="L40" s="56"/>
      <c r="M40" s="63">
        <f t="shared" si="0"/>
        <v>0</v>
      </c>
    </row>
    <row r="41" spans="1:13" ht="15.75" hidden="1">
      <c r="A41" s="35"/>
      <c r="B41" s="34"/>
      <c r="C41" s="47"/>
      <c r="D41" s="34"/>
      <c r="E41" s="18"/>
      <c r="F41" s="18"/>
      <c r="G41" s="18"/>
      <c r="H41" s="18"/>
      <c r="I41" s="18"/>
      <c r="J41" s="18"/>
      <c r="K41" s="18"/>
      <c r="L41" s="56"/>
      <c r="M41" s="63">
        <f t="shared" si="0"/>
        <v>0</v>
      </c>
    </row>
    <row r="42" spans="1:13" ht="15.75" hidden="1">
      <c r="A42" s="35"/>
      <c r="B42" s="34"/>
      <c r="C42" s="47"/>
      <c r="D42" s="34"/>
      <c r="E42" s="18"/>
      <c r="F42" s="18"/>
      <c r="G42" s="18"/>
      <c r="H42" s="18"/>
      <c r="I42" s="18"/>
      <c r="J42" s="18"/>
      <c r="K42" s="18"/>
      <c r="L42" s="56"/>
      <c r="M42" s="63">
        <f t="shared" si="0"/>
        <v>0</v>
      </c>
    </row>
    <row r="43" spans="1:13" ht="15.75" hidden="1">
      <c r="A43" s="35"/>
      <c r="B43" s="34"/>
      <c r="C43" s="47"/>
      <c r="D43" s="34"/>
      <c r="E43" s="18"/>
      <c r="F43" s="18"/>
      <c r="G43" s="18"/>
      <c r="H43" s="18"/>
      <c r="I43" s="18"/>
      <c r="J43" s="18"/>
      <c r="K43" s="18"/>
      <c r="L43" s="56"/>
      <c r="M43" s="63">
        <f t="shared" si="0"/>
        <v>0</v>
      </c>
    </row>
    <row r="44" spans="1:13" ht="15.75" hidden="1">
      <c r="A44" s="35"/>
      <c r="B44" s="34"/>
      <c r="C44" s="47"/>
      <c r="D44" s="34"/>
      <c r="E44" s="18"/>
      <c r="F44" s="18"/>
      <c r="G44" s="18"/>
      <c r="H44" s="18"/>
      <c r="I44" s="18"/>
      <c r="J44" s="18"/>
      <c r="K44" s="18"/>
      <c r="L44" s="56"/>
      <c r="M44" s="63">
        <f t="shared" si="0"/>
        <v>0</v>
      </c>
    </row>
    <row r="45" spans="1:13" ht="15.75" hidden="1">
      <c r="A45" s="35"/>
      <c r="B45" s="34"/>
      <c r="C45" s="47"/>
      <c r="D45" s="34"/>
      <c r="E45" s="18"/>
      <c r="F45" s="18"/>
      <c r="G45" s="18"/>
      <c r="H45" s="18"/>
      <c r="I45" s="18"/>
      <c r="J45" s="18"/>
      <c r="K45" s="18"/>
      <c r="L45" s="56"/>
      <c r="M45" s="63">
        <f t="shared" si="0"/>
        <v>0</v>
      </c>
    </row>
    <row r="46" spans="1:13" ht="15.75" hidden="1">
      <c r="A46" s="35"/>
      <c r="B46" s="34"/>
      <c r="C46" s="47"/>
      <c r="D46" s="34"/>
      <c r="E46" s="18"/>
      <c r="F46" s="18"/>
      <c r="G46" s="18"/>
      <c r="H46" s="18"/>
      <c r="I46" s="18"/>
      <c r="J46" s="18"/>
      <c r="K46" s="18"/>
      <c r="L46" s="56"/>
      <c r="M46" s="63">
        <f t="shared" si="0"/>
        <v>0</v>
      </c>
    </row>
    <row r="47" spans="1:16" ht="83.25" customHeight="1" hidden="1">
      <c r="A47" s="105">
        <v>3</v>
      </c>
      <c r="B47" s="106" t="s">
        <v>6</v>
      </c>
      <c r="C47" s="47" t="s">
        <v>40</v>
      </c>
      <c r="D47" s="44" t="s">
        <v>39</v>
      </c>
      <c r="E47" s="101">
        <v>452.8</v>
      </c>
      <c r="F47" s="101">
        <v>150</v>
      </c>
      <c r="G47" s="101">
        <v>150</v>
      </c>
      <c r="H47" s="101">
        <v>300</v>
      </c>
      <c r="I47" s="101">
        <v>206.9</v>
      </c>
      <c r="J47" s="101">
        <v>250</v>
      </c>
      <c r="K47" s="101">
        <v>250</v>
      </c>
      <c r="L47" s="55">
        <v>250</v>
      </c>
      <c r="M47" s="63">
        <f t="shared" si="0"/>
        <v>2009.7</v>
      </c>
      <c r="P47" s="52"/>
    </row>
    <row r="48" spans="1:13" ht="9" customHeight="1" hidden="1">
      <c r="A48" s="105"/>
      <c r="B48" s="106"/>
      <c r="C48" s="47"/>
      <c r="D48" s="34"/>
      <c r="E48" s="101"/>
      <c r="F48" s="101"/>
      <c r="G48" s="101"/>
      <c r="H48" s="101"/>
      <c r="I48" s="101"/>
      <c r="J48" s="101"/>
      <c r="K48" s="101"/>
      <c r="L48" s="55"/>
      <c r="M48" s="63">
        <f t="shared" si="0"/>
        <v>0</v>
      </c>
    </row>
    <row r="49" spans="1:13" ht="78.75" customHeight="1" hidden="1">
      <c r="A49" s="36">
        <v>4</v>
      </c>
      <c r="B49" s="34" t="s">
        <v>7</v>
      </c>
      <c r="C49" s="47" t="s">
        <v>40</v>
      </c>
      <c r="D49" s="44" t="s">
        <v>39</v>
      </c>
      <c r="E49" s="44"/>
      <c r="F49" s="44"/>
      <c r="G49" s="44">
        <v>468</v>
      </c>
      <c r="H49" s="44"/>
      <c r="I49" s="44"/>
      <c r="J49" s="44"/>
      <c r="K49" s="44"/>
      <c r="L49" s="55"/>
      <c r="M49" s="63">
        <f t="shared" si="0"/>
        <v>468</v>
      </c>
    </row>
    <row r="50" spans="1:13" ht="80.25" customHeight="1" hidden="1">
      <c r="A50" s="36">
        <v>5</v>
      </c>
      <c r="B50" s="34" t="s">
        <v>8</v>
      </c>
      <c r="C50" s="47" t="s">
        <v>40</v>
      </c>
      <c r="D50" s="44" t="s">
        <v>39</v>
      </c>
      <c r="E50" s="44"/>
      <c r="F50" s="44"/>
      <c r="G50" s="44"/>
      <c r="H50" s="44"/>
      <c r="I50" s="44"/>
      <c r="J50" s="44"/>
      <c r="K50" s="44"/>
      <c r="L50" s="55"/>
      <c r="M50" s="63">
        <f t="shared" si="0"/>
        <v>0</v>
      </c>
    </row>
    <row r="51" spans="1:13" ht="80.25" customHeight="1" hidden="1">
      <c r="A51" s="36">
        <v>6</v>
      </c>
      <c r="B51" s="34" t="s">
        <v>9</v>
      </c>
      <c r="C51" s="47" t="s">
        <v>40</v>
      </c>
      <c r="D51" s="44" t="s">
        <v>39</v>
      </c>
      <c r="E51" s="44"/>
      <c r="F51" s="44"/>
      <c r="G51" s="44"/>
      <c r="H51" s="44"/>
      <c r="I51" s="44"/>
      <c r="J51" s="44"/>
      <c r="K51" s="44"/>
      <c r="L51" s="55"/>
      <c r="M51" s="63">
        <f t="shared" si="0"/>
        <v>0</v>
      </c>
    </row>
    <row r="52" spans="1:13" ht="78.75" customHeight="1" hidden="1">
      <c r="A52" s="36">
        <v>7</v>
      </c>
      <c r="B52" s="34" t="s">
        <v>10</v>
      </c>
      <c r="C52" s="47" t="s">
        <v>40</v>
      </c>
      <c r="D52" s="44" t="s">
        <v>39</v>
      </c>
      <c r="E52" s="44"/>
      <c r="F52" s="44"/>
      <c r="G52" s="44"/>
      <c r="H52" s="44"/>
      <c r="I52" s="44"/>
      <c r="J52" s="44"/>
      <c r="K52" s="44"/>
      <c r="L52" s="55"/>
      <c r="M52" s="63">
        <f t="shared" si="0"/>
        <v>0</v>
      </c>
    </row>
    <row r="53" spans="1:13" ht="80.25" customHeight="1" hidden="1">
      <c r="A53" s="37">
        <v>8</v>
      </c>
      <c r="B53" s="38" t="s">
        <v>11</v>
      </c>
      <c r="C53" s="48" t="s">
        <v>40</v>
      </c>
      <c r="D53" s="45" t="s">
        <v>39</v>
      </c>
      <c r="E53" s="45"/>
      <c r="F53" s="45"/>
      <c r="G53" s="45"/>
      <c r="H53" s="45"/>
      <c r="I53" s="45"/>
      <c r="J53" s="45"/>
      <c r="K53" s="45"/>
      <c r="L53" s="57"/>
      <c r="M53" s="63">
        <f t="shared" si="0"/>
        <v>0</v>
      </c>
    </row>
    <row r="54" spans="1:13" ht="80.25" customHeight="1" hidden="1">
      <c r="A54" s="37" t="s">
        <v>41</v>
      </c>
      <c r="B54" s="38" t="s">
        <v>42</v>
      </c>
      <c r="C54" s="48" t="s">
        <v>40</v>
      </c>
      <c r="D54" s="45" t="s">
        <v>39</v>
      </c>
      <c r="E54" s="45"/>
      <c r="F54" s="45"/>
      <c r="G54" s="45"/>
      <c r="H54" s="45"/>
      <c r="I54" s="45">
        <v>400</v>
      </c>
      <c r="J54" s="45"/>
      <c r="K54" s="45"/>
      <c r="L54" s="57"/>
      <c r="M54" s="63">
        <f t="shared" si="0"/>
        <v>400</v>
      </c>
    </row>
    <row r="55" spans="1:13" ht="80.25" customHeight="1" thickBot="1">
      <c r="A55" s="59" t="s">
        <v>46</v>
      </c>
      <c r="B55" s="60" t="s">
        <v>48</v>
      </c>
      <c r="C55" s="48" t="s">
        <v>40</v>
      </c>
      <c r="D55" s="45" t="s">
        <v>39</v>
      </c>
      <c r="E55" s="58"/>
      <c r="F55" s="58"/>
      <c r="G55" s="58"/>
      <c r="H55" s="58"/>
      <c r="I55" s="58"/>
      <c r="J55" s="58">
        <v>300</v>
      </c>
      <c r="K55" s="58"/>
      <c r="L55" s="61"/>
      <c r="M55" s="67">
        <f>J55</f>
        <v>300</v>
      </c>
    </row>
    <row r="56" spans="1:15" ht="23.25" customHeight="1" thickBot="1">
      <c r="A56" s="49"/>
      <c r="B56" s="39" t="s">
        <v>12</v>
      </c>
      <c r="C56" s="39"/>
      <c r="D56" s="39"/>
      <c r="E56" s="46">
        <f aca="true" t="shared" si="1" ref="E56:L56">E16+E22+E47+E49+E50+E51+E52+E53</f>
        <v>832.4000000000001</v>
      </c>
      <c r="F56" s="46">
        <f t="shared" si="1"/>
        <v>890.5</v>
      </c>
      <c r="G56" s="46">
        <f>G16+G22+G47+G49</f>
        <v>964</v>
      </c>
      <c r="H56" s="46">
        <f t="shared" si="1"/>
        <v>669</v>
      </c>
      <c r="I56" s="46">
        <f>I16+I22+I47+I49+I50+I51+I52+I53+I54</f>
        <v>1156.6</v>
      </c>
      <c r="J56" s="46">
        <f>J16+J22+J47+J49+J50+J51+J52+J53+J54+J55</f>
        <v>1133.2</v>
      </c>
      <c r="K56" s="46">
        <f t="shared" si="1"/>
        <v>833.2</v>
      </c>
      <c r="L56" s="46">
        <f t="shared" si="1"/>
        <v>833.2</v>
      </c>
      <c r="M56" s="68">
        <f>E56+F56+G56+H56+I56+J56+K56+L56</f>
        <v>7312.099999999999</v>
      </c>
      <c r="N56" s="51"/>
      <c r="O56" s="43"/>
    </row>
    <row r="57" spans="1:13" ht="15.75" hidden="1">
      <c r="A57" s="40"/>
      <c r="B57" s="41" t="s">
        <v>12</v>
      </c>
      <c r="C57" s="41"/>
      <c r="D57" s="41"/>
      <c r="E57" s="42">
        <v>832.4</v>
      </c>
      <c r="F57" s="42">
        <v>1196</v>
      </c>
      <c r="G57" s="42">
        <v>1296</v>
      </c>
      <c r="H57" s="42">
        <v>1296</v>
      </c>
      <c r="I57" s="42">
        <v>3450</v>
      </c>
      <c r="J57" s="42">
        <v>3450</v>
      </c>
      <c r="K57" s="42">
        <v>3450</v>
      </c>
      <c r="L57" s="42"/>
      <c r="M57" s="69">
        <f>E57+F57+G57+H57+I57+J57+K57</f>
        <v>14970.4</v>
      </c>
    </row>
    <row r="58" spans="1:16" ht="15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43"/>
      <c r="O58" s="43"/>
      <c r="P58" s="43"/>
    </row>
    <row r="59" spans="1:16" ht="15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43"/>
      <c r="O59" s="43"/>
      <c r="P59" s="43"/>
    </row>
    <row r="60" spans="1:16" ht="38.25" customHeight="1">
      <c r="A60" s="70"/>
      <c r="B60" s="99" t="s">
        <v>58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43"/>
      <c r="O60" s="43"/>
      <c r="P60" s="43"/>
    </row>
    <row r="61" spans="1:16" ht="30.75" customHeight="1">
      <c r="A61" s="72" t="s">
        <v>1</v>
      </c>
      <c r="B61" s="101" t="s">
        <v>51</v>
      </c>
      <c r="C61" s="102"/>
      <c r="D61" s="102"/>
      <c r="E61" s="73"/>
      <c r="F61" s="73"/>
      <c r="G61" s="73"/>
      <c r="H61" s="73"/>
      <c r="I61" s="73"/>
      <c r="J61" s="44" t="s">
        <v>57</v>
      </c>
      <c r="K61" s="44"/>
      <c r="L61" s="44"/>
      <c r="M61" s="44" t="s">
        <v>13</v>
      </c>
      <c r="N61" s="43"/>
      <c r="O61" s="43"/>
      <c r="P61" s="43"/>
    </row>
    <row r="62" spans="1:16" ht="45.75" customHeight="1">
      <c r="A62" s="76" t="s">
        <v>50</v>
      </c>
      <c r="B62" s="100" t="s">
        <v>49</v>
      </c>
      <c r="C62" s="100"/>
      <c r="D62" s="100"/>
      <c r="E62" s="76"/>
      <c r="F62" s="76"/>
      <c r="G62" s="76"/>
      <c r="H62" s="76"/>
      <c r="I62" s="76"/>
      <c r="J62" s="76">
        <v>5244.4</v>
      </c>
      <c r="K62" s="76"/>
      <c r="L62" s="76"/>
      <c r="M62" s="76">
        <v>5244.4</v>
      </c>
      <c r="N62" s="43"/>
      <c r="O62" s="43"/>
      <c r="P62" s="43"/>
    </row>
    <row r="63" spans="1:16" ht="18" customHeight="1">
      <c r="A63" s="76"/>
      <c r="B63" s="87" t="s">
        <v>52</v>
      </c>
      <c r="C63" s="103"/>
      <c r="D63" s="88"/>
      <c r="E63" s="77"/>
      <c r="F63" s="77"/>
      <c r="G63" s="77"/>
      <c r="H63" s="77"/>
      <c r="I63" s="77"/>
      <c r="J63" s="77">
        <v>48019.2</v>
      </c>
      <c r="K63" s="77"/>
      <c r="L63" s="77"/>
      <c r="M63" s="77">
        <v>93588.14</v>
      </c>
      <c r="N63" s="43"/>
      <c r="O63" s="43"/>
      <c r="P63" s="43"/>
    </row>
    <row r="64" spans="1:16" ht="18.75" customHeight="1">
      <c r="A64" s="76"/>
      <c r="B64" s="77"/>
      <c r="C64" s="87" t="s">
        <v>54</v>
      </c>
      <c r="D64" s="88"/>
      <c r="E64" s="77"/>
      <c r="F64" s="77"/>
      <c r="G64" s="77"/>
      <c r="H64" s="77"/>
      <c r="I64" s="77"/>
      <c r="J64" s="77">
        <v>48019.2</v>
      </c>
      <c r="K64" s="77"/>
      <c r="L64" s="77"/>
      <c r="M64" s="77">
        <v>72089.4</v>
      </c>
      <c r="N64" s="43"/>
      <c r="O64" s="43"/>
      <c r="P64" s="43"/>
    </row>
    <row r="65" spans="1:16" ht="15.75">
      <c r="A65" s="76"/>
      <c r="B65" s="89" t="s">
        <v>53</v>
      </c>
      <c r="C65" s="90"/>
      <c r="D65" s="91"/>
      <c r="E65" s="77"/>
      <c r="F65" s="77"/>
      <c r="G65" s="77"/>
      <c r="H65" s="77"/>
      <c r="I65" s="77"/>
      <c r="J65" s="77">
        <v>48569.2</v>
      </c>
      <c r="K65" s="77"/>
      <c r="L65" s="77"/>
      <c r="M65" s="77">
        <v>94138.1</v>
      </c>
      <c r="N65" s="43"/>
      <c r="O65" s="43"/>
      <c r="P65" s="43"/>
    </row>
    <row r="66" spans="1:16" ht="20.25" customHeight="1">
      <c r="A66" s="76"/>
      <c r="B66" s="92" t="s">
        <v>54</v>
      </c>
      <c r="C66" s="93"/>
      <c r="D66" s="94"/>
      <c r="E66" s="77"/>
      <c r="F66" s="77"/>
      <c r="G66" s="77"/>
      <c r="H66" s="77"/>
      <c r="I66" s="77"/>
      <c r="J66" s="77">
        <v>48569.2</v>
      </c>
      <c r="K66" s="77"/>
      <c r="L66" s="77"/>
      <c r="M66" s="77">
        <v>72639.4</v>
      </c>
      <c r="N66" s="43"/>
      <c r="O66" s="43"/>
      <c r="P66" s="43"/>
    </row>
    <row r="67" spans="1:16" ht="15.75">
      <c r="A67" s="82"/>
      <c r="B67" s="83"/>
      <c r="C67" s="83"/>
      <c r="D67" s="83"/>
      <c r="E67" s="84"/>
      <c r="F67" s="84"/>
      <c r="G67" s="84"/>
      <c r="H67" s="84"/>
      <c r="I67" s="84"/>
      <c r="J67" s="84"/>
      <c r="K67" s="84"/>
      <c r="L67" s="84"/>
      <c r="M67" s="84"/>
      <c r="N67" s="43"/>
      <c r="O67" s="43"/>
      <c r="P67" s="43"/>
    </row>
    <row r="68" spans="1:16" ht="15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43"/>
      <c r="O68" s="43"/>
      <c r="P68" s="43"/>
    </row>
    <row r="69" spans="1:16" ht="25.5" customHeight="1">
      <c r="A69" s="71"/>
      <c r="B69" s="95" t="s">
        <v>61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43"/>
      <c r="O69" s="43"/>
      <c r="P69" s="43"/>
    </row>
    <row r="70" spans="1:16" ht="15.75">
      <c r="A70" s="74" t="s">
        <v>1</v>
      </c>
      <c r="B70" s="96" t="s">
        <v>59</v>
      </c>
      <c r="C70" s="96"/>
      <c r="D70" s="96"/>
      <c r="E70" s="85"/>
      <c r="F70" s="85"/>
      <c r="G70" s="85"/>
      <c r="H70" s="85"/>
      <c r="I70" s="85"/>
      <c r="J70" s="86">
        <v>2019</v>
      </c>
      <c r="K70" s="77"/>
      <c r="L70" s="77"/>
      <c r="M70" s="77" t="s">
        <v>60</v>
      </c>
      <c r="N70" s="43"/>
      <c r="O70" s="43"/>
      <c r="P70" s="43"/>
    </row>
    <row r="71" spans="1:16" ht="15.75">
      <c r="A71" s="75" t="s">
        <v>62</v>
      </c>
      <c r="B71" s="75" t="s">
        <v>63</v>
      </c>
      <c r="C71" s="75"/>
      <c r="D71" s="75"/>
      <c r="E71" s="75"/>
      <c r="F71" s="75"/>
      <c r="G71" s="75"/>
      <c r="H71" s="75"/>
      <c r="I71" s="75"/>
      <c r="J71" s="77">
        <v>48569.2</v>
      </c>
      <c r="K71" s="76"/>
      <c r="L71" s="76"/>
      <c r="M71" s="77">
        <v>94138.1</v>
      </c>
      <c r="N71" s="43"/>
      <c r="O71" s="43"/>
      <c r="P71" s="43"/>
    </row>
    <row r="72" spans="1:16" ht="15.75">
      <c r="A72" s="75" t="s">
        <v>64</v>
      </c>
      <c r="B72" s="75" t="s">
        <v>65</v>
      </c>
      <c r="C72" s="75"/>
      <c r="D72" s="75"/>
      <c r="E72" s="75"/>
      <c r="F72" s="75"/>
      <c r="G72" s="75"/>
      <c r="H72" s="75"/>
      <c r="I72" s="75"/>
      <c r="J72" s="76">
        <v>48019.2</v>
      </c>
      <c r="K72" s="76"/>
      <c r="L72" s="76"/>
      <c r="M72" s="77">
        <v>93588.1</v>
      </c>
      <c r="N72" s="43"/>
      <c r="O72" s="43"/>
      <c r="P72" s="43"/>
    </row>
    <row r="73" spans="1:16" ht="21.75" customHeight="1">
      <c r="A73" s="75"/>
      <c r="B73" s="75"/>
      <c r="C73" s="97" t="s">
        <v>54</v>
      </c>
      <c r="D73" s="97"/>
      <c r="E73" s="75"/>
      <c r="F73" s="75"/>
      <c r="G73" s="75"/>
      <c r="H73" s="75"/>
      <c r="I73" s="75"/>
      <c r="J73" s="76">
        <v>48019.2</v>
      </c>
      <c r="K73" s="76"/>
      <c r="L73" s="76"/>
      <c r="M73" s="77">
        <v>72089.4</v>
      </c>
      <c r="N73" s="43"/>
      <c r="O73" s="43"/>
      <c r="P73" s="43"/>
    </row>
    <row r="74" spans="1:16" ht="30.75" customHeight="1">
      <c r="A74" s="74" t="s">
        <v>66</v>
      </c>
      <c r="B74" s="128" t="s">
        <v>67</v>
      </c>
      <c r="C74" s="128"/>
      <c r="D74" s="128"/>
      <c r="E74" s="75"/>
      <c r="F74" s="75"/>
      <c r="G74" s="75"/>
      <c r="H74" s="75"/>
      <c r="I74" s="75"/>
      <c r="J74" s="77">
        <v>1133.2</v>
      </c>
      <c r="K74" s="76"/>
      <c r="L74" s="76"/>
      <c r="M74" s="77">
        <v>7312.1</v>
      </c>
      <c r="N74" s="43"/>
      <c r="O74" s="43"/>
      <c r="P74" s="43"/>
    </row>
    <row r="75" spans="1:16" ht="24" customHeight="1">
      <c r="A75" s="75"/>
      <c r="B75" s="75"/>
      <c r="C75" s="129" t="s">
        <v>54</v>
      </c>
      <c r="D75" s="129"/>
      <c r="E75" s="75"/>
      <c r="F75" s="75"/>
      <c r="G75" s="75"/>
      <c r="H75" s="75"/>
      <c r="I75" s="75"/>
      <c r="J75" s="76">
        <v>1133.2</v>
      </c>
      <c r="K75" s="76"/>
      <c r="L75" s="76"/>
      <c r="M75" s="77">
        <v>7312.1</v>
      </c>
      <c r="N75" s="43"/>
      <c r="O75" s="43"/>
      <c r="P75" s="43"/>
    </row>
    <row r="76" spans="1:16" ht="15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43"/>
      <c r="O76" s="43"/>
      <c r="P76" s="43"/>
    </row>
    <row r="77" spans="1:16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43"/>
      <c r="O77" s="43"/>
      <c r="P77" s="43"/>
    </row>
    <row r="78" spans="1:16" ht="15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43"/>
      <c r="O78" s="43"/>
      <c r="P78" s="43"/>
    </row>
    <row r="79" spans="1:16" ht="15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43"/>
      <c r="O79" s="43"/>
      <c r="P79" s="43"/>
    </row>
    <row r="80" spans="1:16" ht="15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43"/>
      <c r="O80" s="43"/>
      <c r="P80" s="43"/>
    </row>
    <row r="81" spans="1:16" ht="15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43"/>
      <c r="O81" s="43"/>
      <c r="P81" s="43"/>
    </row>
    <row r="82" spans="1:16" ht="15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43"/>
      <c r="O82" s="43"/>
      <c r="P82" s="43"/>
    </row>
    <row r="83" spans="1:16" ht="15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43"/>
      <c r="O83" s="43"/>
      <c r="P83" s="43"/>
    </row>
    <row r="84" spans="1:16" ht="15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43"/>
      <c r="O84" s="43"/>
      <c r="P84" s="43"/>
    </row>
    <row r="85" spans="1:16" ht="15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43"/>
      <c r="O85" s="43"/>
      <c r="P85" s="43"/>
    </row>
    <row r="86" spans="1:16" ht="15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43"/>
      <c r="O86" s="43"/>
      <c r="P86" s="43"/>
    </row>
    <row r="87" spans="1:16" ht="15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43"/>
      <c r="O87" s="43"/>
      <c r="P87" s="43"/>
    </row>
    <row r="88" spans="1:16" ht="15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43"/>
      <c r="O88" s="43"/>
      <c r="P88" s="43"/>
    </row>
    <row r="89" spans="1:16" ht="15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43"/>
      <c r="O89" s="43"/>
      <c r="P89" s="43"/>
    </row>
    <row r="90" spans="1:16" ht="15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43"/>
      <c r="O90" s="43"/>
      <c r="P90" s="43"/>
    </row>
    <row r="91" spans="1:16" ht="15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43"/>
      <c r="O91" s="43"/>
      <c r="P91" s="43"/>
    </row>
    <row r="92" spans="1:16" ht="15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43"/>
      <c r="O92" s="43"/>
      <c r="P92" s="43"/>
    </row>
    <row r="93" spans="1:16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1:16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6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</row>
    <row r="107" spans="1:16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6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</row>
    <row r="111" spans="1:16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6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1:16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1:16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</row>
    <row r="115" spans="1:16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</row>
    <row r="116" spans="1:16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</row>
    <row r="119" spans="1:16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</row>
    <row r="127" spans="1:16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</row>
    <row r="128" spans="1:16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</row>
    <row r="129" spans="1:16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16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</row>
    <row r="132" spans="1:16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</row>
    <row r="133" spans="1:16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</row>
    <row r="134" spans="1:16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</row>
    <row r="135" spans="1:16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</row>
    <row r="136" spans="1:16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</row>
    <row r="137" spans="1:16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</row>
    <row r="138" spans="1:16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</row>
    <row r="148" spans="1:16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</row>
    <row r="149" spans="1:16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</row>
    <row r="150" spans="1:16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</row>
    <row r="152" spans="1:16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</row>
    <row r="153" spans="1:16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</row>
    <row r="154" spans="1:16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</row>
    <row r="155" spans="1:16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</row>
  </sheetData>
  <sheetProtection/>
  <mergeCells count="57">
    <mergeCell ref="A12:M12"/>
    <mergeCell ref="B13:M13"/>
    <mergeCell ref="B74:D74"/>
    <mergeCell ref="C75:D75"/>
    <mergeCell ref="E2:M2"/>
    <mergeCell ref="E3:K3"/>
    <mergeCell ref="E4:K4"/>
    <mergeCell ref="A14:A15"/>
    <mergeCell ref="B14:B15"/>
    <mergeCell ref="E14:K14"/>
    <mergeCell ref="M14:M15"/>
    <mergeCell ref="C14:C15"/>
    <mergeCell ref="D14:D15"/>
    <mergeCell ref="D7:M7"/>
    <mergeCell ref="G16:G17"/>
    <mergeCell ref="H16:H17"/>
    <mergeCell ref="I16:I17"/>
    <mergeCell ref="A22:A34"/>
    <mergeCell ref="B16:B17"/>
    <mergeCell ref="E16:E17"/>
    <mergeCell ref="A16:A21"/>
    <mergeCell ref="C16:C21"/>
    <mergeCell ref="D16:D21"/>
    <mergeCell ref="K16:K17"/>
    <mergeCell ref="B24:B25"/>
    <mergeCell ref="E24:E25"/>
    <mergeCell ref="F24:F25"/>
    <mergeCell ref="G24:G25"/>
    <mergeCell ref="C22:C27"/>
    <mergeCell ref="D22:D27"/>
    <mergeCell ref="H24:H25"/>
    <mergeCell ref="I24:I25"/>
    <mergeCell ref="F16:F17"/>
    <mergeCell ref="A47:A48"/>
    <mergeCell ref="B47:B48"/>
    <mergeCell ref="E47:E48"/>
    <mergeCell ref="F47:F48"/>
    <mergeCell ref="K47:K48"/>
    <mergeCell ref="G47:G48"/>
    <mergeCell ref="H47:H48"/>
    <mergeCell ref="I47:I48"/>
    <mergeCell ref="D8:M8"/>
    <mergeCell ref="D9:M9"/>
    <mergeCell ref="B60:M60"/>
    <mergeCell ref="B62:D62"/>
    <mergeCell ref="B61:D61"/>
    <mergeCell ref="B63:D63"/>
    <mergeCell ref="J47:J48"/>
    <mergeCell ref="J24:J25"/>
    <mergeCell ref="K24:K25"/>
    <mergeCell ref="J16:J17"/>
    <mergeCell ref="C64:D64"/>
    <mergeCell ref="B65:D65"/>
    <mergeCell ref="B66:D66"/>
    <mergeCell ref="B69:M69"/>
    <mergeCell ref="B70:D70"/>
    <mergeCell ref="C73:D73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34</v>
      </c>
      <c r="C1" s="21"/>
      <c r="D1" s="21"/>
      <c r="E1" s="21" t="s">
        <v>21</v>
      </c>
      <c r="F1" s="21"/>
      <c r="G1" s="21"/>
      <c r="H1" s="21"/>
      <c r="I1" s="21"/>
    </row>
    <row r="2" spans="3:10" ht="12.75">
      <c r="C2" s="98" t="s">
        <v>17</v>
      </c>
      <c r="D2" s="98"/>
      <c r="E2" s="98"/>
      <c r="F2" s="98"/>
      <c r="G2" s="98"/>
      <c r="H2" s="98"/>
      <c r="I2" s="98"/>
      <c r="J2" s="98"/>
    </row>
    <row r="3" spans="3:9" ht="12.75">
      <c r="C3" s="98" t="s">
        <v>18</v>
      </c>
      <c r="D3" s="98"/>
      <c r="E3" s="98"/>
      <c r="F3" s="98"/>
      <c r="G3" s="98"/>
      <c r="H3" s="98"/>
      <c r="I3" s="98"/>
    </row>
    <row r="4" spans="3:9" ht="12.75">
      <c r="C4" s="98" t="s">
        <v>22</v>
      </c>
      <c r="D4" s="98"/>
      <c r="E4" s="98"/>
      <c r="F4" s="98"/>
      <c r="G4" s="98"/>
      <c r="H4" s="98"/>
      <c r="I4" s="98"/>
    </row>
    <row r="6" ht="12.75" hidden="1"/>
    <row r="7" spans="1:10" ht="23.25" customHeight="1">
      <c r="A7" s="3"/>
      <c r="B7" s="134" t="s">
        <v>19</v>
      </c>
      <c r="C7" s="134"/>
      <c r="D7" s="134"/>
      <c r="E7" s="134"/>
      <c r="F7" s="134"/>
      <c r="G7" s="134"/>
      <c r="H7" s="134"/>
      <c r="I7" s="134"/>
      <c r="J7" s="134"/>
    </row>
    <row r="8" spans="2:10" ht="18.75" thickBot="1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44" t="s">
        <v>1</v>
      </c>
      <c r="B9" s="144" t="s">
        <v>2</v>
      </c>
      <c r="C9" s="146" t="s">
        <v>3</v>
      </c>
      <c r="D9" s="146"/>
      <c r="E9" s="146"/>
      <c r="F9" s="146"/>
      <c r="G9" s="146"/>
      <c r="H9" s="146"/>
      <c r="I9" s="146"/>
      <c r="J9" s="135" t="s">
        <v>13</v>
      </c>
    </row>
    <row r="10" spans="1:10" ht="16.5" thickBot="1">
      <c r="A10" s="145"/>
      <c r="B10" s="145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36"/>
    </row>
    <row r="11" spans="1:10" ht="48" customHeight="1">
      <c r="A11" s="147">
        <v>1</v>
      </c>
      <c r="B11" s="149" t="s">
        <v>4</v>
      </c>
      <c r="C11" s="131">
        <v>174.7</v>
      </c>
      <c r="D11" s="133">
        <f>400+128.9-128.9+62.5</f>
        <v>462.5</v>
      </c>
      <c r="E11" s="131">
        <v>150</v>
      </c>
      <c r="F11" s="131">
        <v>500</v>
      </c>
      <c r="G11" s="131">
        <v>250</v>
      </c>
      <c r="H11" s="131">
        <v>250</v>
      </c>
      <c r="I11" s="131">
        <v>250</v>
      </c>
      <c r="J11" s="29">
        <f>C11+D11+E11+F11+G11+H11+I11</f>
        <v>2037.2</v>
      </c>
    </row>
    <row r="12" spans="1:10" ht="12.75" hidden="1">
      <c r="A12" s="148"/>
      <c r="B12" s="138"/>
      <c r="C12" s="132"/>
      <c r="D12" s="104"/>
      <c r="E12" s="132"/>
      <c r="F12" s="132"/>
      <c r="G12" s="132"/>
      <c r="H12" s="132"/>
      <c r="I12" s="132"/>
      <c r="J12" s="19"/>
    </row>
    <row r="13" spans="1:10" ht="69" customHeight="1">
      <c r="A13" s="139">
        <v>2</v>
      </c>
      <c r="B13" s="7" t="s">
        <v>14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40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40"/>
      <c r="B15" s="142" t="s">
        <v>5</v>
      </c>
      <c r="C15" s="130"/>
      <c r="D15" s="143"/>
      <c r="E15" s="130"/>
      <c r="F15" s="130"/>
      <c r="G15" s="130"/>
      <c r="H15" s="132"/>
      <c r="I15" s="132"/>
      <c r="J15" s="19">
        <f t="shared" si="1"/>
        <v>0</v>
      </c>
    </row>
    <row r="16" spans="1:10" ht="13.5" customHeight="1" hidden="1" thickBot="1">
      <c r="A16" s="140"/>
      <c r="B16" s="142"/>
      <c r="C16" s="130"/>
      <c r="D16" s="143"/>
      <c r="E16" s="130"/>
      <c r="F16" s="130"/>
      <c r="G16" s="130"/>
      <c r="H16" s="132"/>
      <c r="I16" s="132"/>
      <c r="J16" s="19">
        <f t="shared" si="1"/>
        <v>0</v>
      </c>
    </row>
    <row r="17" spans="1:10" ht="28.5" customHeight="1">
      <c r="A17" s="140"/>
      <c r="B17" s="8" t="s">
        <v>15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41"/>
      <c r="B18" s="8" t="s">
        <v>16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37">
        <v>3</v>
      </c>
      <c r="B20" s="138" t="s">
        <v>6</v>
      </c>
      <c r="C20" s="132">
        <v>452.8</v>
      </c>
      <c r="D20" s="104">
        <v>150</v>
      </c>
      <c r="E20" s="132">
        <v>150</v>
      </c>
      <c r="F20" s="132">
        <v>150</v>
      </c>
      <c r="G20" s="132">
        <v>400</v>
      </c>
      <c r="H20" s="132">
        <v>400</v>
      </c>
      <c r="I20" s="132">
        <v>400</v>
      </c>
      <c r="J20" s="19">
        <f t="shared" si="1"/>
        <v>2102.8</v>
      </c>
    </row>
    <row r="21" spans="1:10" ht="9" customHeight="1">
      <c r="A21" s="137"/>
      <c r="B21" s="138"/>
      <c r="C21" s="132"/>
      <c r="D21" s="104"/>
      <c r="E21" s="132"/>
      <c r="F21" s="132"/>
      <c r="G21" s="132"/>
      <c r="H21" s="132"/>
      <c r="I21" s="132"/>
      <c r="J21" s="19">
        <f t="shared" si="1"/>
        <v>0</v>
      </c>
    </row>
    <row r="22" spans="1:10" ht="36" customHeight="1">
      <c r="A22" s="14">
        <v>4</v>
      </c>
      <c r="B22" s="7" t="s">
        <v>7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8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9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10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11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12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12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H20:H21"/>
    <mergeCell ref="I20:I21"/>
    <mergeCell ref="G11:G12"/>
    <mergeCell ref="H11:H12"/>
    <mergeCell ref="I11:I12"/>
    <mergeCell ref="G15:G16"/>
    <mergeCell ref="H15:H16"/>
    <mergeCell ref="I15:I16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F15:F16"/>
    <mergeCell ref="C11:C12"/>
    <mergeCell ref="D11:D12"/>
    <mergeCell ref="E11:E12"/>
    <mergeCell ref="F11:F12"/>
    <mergeCell ref="B7:J7"/>
    <mergeCell ref="J9:J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2018-03-16T12:00:27Z</cp:lastPrinted>
  <dcterms:created xsi:type="dcterms:W3CDTF">2015-10-13T06:52:14Z</dcterms:created>
  <dcterms:modified xsi:type="dcterms:W3CDTF">2019-07-11T05:32:50Z</dcterms:modified>
  <cp:category/>
  <cp:version/>
  <cp:contentType/>
  <cp:contentStatus/>
</cp:coreProperties>
</file>