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<sst xmlns="http://schemas.openxmlformats.org/spreadsheetml/2006/main" count="57" uniqueCount="44">
  <si>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п/п</t>
  </si>
  <si>
    <t>Наименование мероприятия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</si>
  <si>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</si>
  <si>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</si>
  <si>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</si>
  <si>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</si>
  <si>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</si>
  <si>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</si>
  <si>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</si>
  <si>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</si>
  <si>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</si>
  <si>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</si>
  <si>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</si>
  <si>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</si>
  <si>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</si>
  <si>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</si>
  <si>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</si>
  <si>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</si>
  <si>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</si>
  <si>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</si>
  <si>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</si>
  <si>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</si>
  <si>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</si>
  <si>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</si>
  <si>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</si>
  <si>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</si>
  <si>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</si>
  <si>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</si>
  <si>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</si>
  <si>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ПРИЛОЖЕНИЕ №1</t>
  </si>
  <si>
    <t xml:space="preserve">                                                                                   к постановлению администрации</t>
  </si>
  <si>
    <t xml:space="preserve">                                                                                   МО ГП "Город Малоярославец"</t>
  </si>
  <si>
    <t>ПОДПРОГРАММА №2</t>
  </si>
  <si>
    <r>
      <rPr>
        <b/>
        <sz val="10"/>
        <rFont val="Times New Roman"/>
        <family val="1"/>
      </rPr>
      <t xml:space="preserve">"Библиотечное обслуживание </t>
    </r>
    <r>
      <rPr>
        <sz val="10"/>
        <rFont val="Times New Roman"/>
        <family val="1"/>
      </rPr>
      <t>муниципального образования городское поселение "Город Малоярославец"</t>
    </r>
  </si>
  <si>
    <t>ПАСПОРТ</t>
  </si>
  <si>
    <t>Объемы и источники финансирования</t>
  </si>
  <si>
    <t>годы</t>
  </si>
  <si>
    <t>итого</t>
  </si>
  <si>
    <t xml:space="preserve">ПОДПРОГРАММА №4 </t>
  </si>
  <si>
    <r>
      <t xml:space="preserve">"Организация и проведение мероприятий в сфере искусства и кинематографии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</si>
  <si>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t>Объем средств на реализацию подпрограммы 2  составляет 55 314 тыс. руюлей в т.ч. по годам:</t>
  </si>
  <si>
    <t>Объем средств на реализацию подпрограммы 4  составляет 97 464 тыс. руюлей в т.ч. по годам:</t>
  </si>
  <si>
    <r>
      <t xml:space="preserve">    </t>
    </r>
    <r>
      <rPr>
        <sz val="10"/>
        <rFont val="Times New Roman"/>
        <family val="1"/>
      </rPr>
      <t>ПАСПОРТ</t>
    </r>
  </si>
  <si>
    <t>от         11.12.2018                     №1403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</si>
</sst>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8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5">
      <selection activeCell="G8" sqref="G8"/>
    </sheetView>
  </sheetViews>
  <sheetFormatPr defaultColWidth="9.00390625" defaultRowHeight="12.75"/>
  <cols>
    <col min="1" max="1" width="5.25390625" style="0" customWidth="1"/>
    <col min="2" max="2" width="52.00390625" style="0" customWidth="1"/>
    <col min="3" max="3" width="7.375" style="0" hidden="1" customWidth="1"/>
    <col min="4" max="4" width="7.00390625" style="0" hidden="1" customWidth="1"/>
    <col min="5" max="5" width="6.75390625" style="0" hidden="1" customWidth="1"/>
    <col min="6" max="6" width="7.00390625" style="0" hidden="1" customWidth="1"/>
    <col min="7" max="7" width="12.125" style="0" customWidth="1"/>
    <col min="8" max="8" width="6.75390625" style="0" hidden="1" customWidth="1"/>
    <col min="9" max="10" width="7.00390625" style="0" hidden="1" customWidth="1"/>
    <col min="11" max="11" width="11.125" style="0" customWidth="1"/>
    <col min="12" max="12" width="14.375" style="0" customWidth="1"/>
  </cols>
  <sheetData>
    <row r="1" spans="6:10" ht="12.75" hidden="1">
      <c r="F1" s="94"/>
      <c r="G1" s="94"/>
      <c r="H1" s="94"/>
      <c r="I1" s="94"/>
      <c r="J1" s="35"/>
    </row>
    <row r="2" spans="6:11" ht="12.75" hidden="1">
      <c r="F2" s="12"/>
      <c r="G2" s="12"/>
      <c r="H2" s="12"/>
      <c r="I2" s="12"/>
      <c r="J2" s="12"/>
      <c r="K2" s="13"/>
    </row>
    <row r="3" spans="6:11" ht="12.75" hidden="1">
      <c r="F3" s="95"/>
      <c r="G3" s="95"/>
      <c r="H3" s="95"/>
      <c r="I3" s="95"/>
      <c r="J3" s="36"/>
      <c r="K3" s="13"/>
    </row>
    <row r="4" spans="6:11" ht="12.75" hidden="1">
      <c r="F4" s="95"/>
      <c r="G4" s="95"/>
      <c r="H4" s="95"/>
      <c r="I4" s="95"/>
      <c r="J4" s="36"/>
      <c r="K4" s="13"/>
    </row>
    <row r="5" spans="6:11" ht="12.75">
      <c r="F5" s="36"/>
      <c r="G5" s="36" t="s">
        <v>29</v>
      </c>
      <c r="H5" s="36"/>
      <c r="I5" s="36"/>
      <c r="J5" s="36"/>
      <c r="K5" s="13"/>
    </row>
    <row r="6" spans="2:11" ht="12.75">
      <c r="B6" t="s">
        <v>30</v>
      </c>
      <c r="F6" s="36"/>
      <c r="G6" s="36"/>
      <c r="H6" s="36"/>
      <c r="I6" s="36"/>
      <c r="J6" s="36"/>
      <c r="K6" s="13"/>
    </row>
    <row r="7" spans="2:11" ht="12.75">
      <c r="B7" t="s">
        <v>31</v>
      </c>
      <c r="F7" s="36"/>
      <c r="G7" s="36"/>
      <c r="H7" s="36"/>
      <c r="I7" s="36"/>
      <c r="J7" s="36"/>
      <c r="K7" s="13"/>
    </row>
    <row r="8" spans="6:11" ht="12.75">
      <c r="F8" s="36"/>
      <c r="G8" s="36" t="s">
        <v>43</v>
      </c>
      <c r="H8" s="36"/>
      <c r="I8" s="36"/>
      <c r="J8" s="36"/>
      <c r="K8" s="13"/>
    </row>
    <row r="9" spans="6:11" ht="12.75">
      <c r="F9" s="36"/>
      <c r="G9" s="36"/>
      <c r="H9" s="36"/>
      <c r="I9" s="36"/>
      <c r="J9" s="36"/>
      <c r="K9" s="13"/>
    </row>
    <row r="10" spans="6:11" ht="12.75">
      <c r="F10" s="36"/>
      <c r="G10" s="36"/>
      <c r="H10" s="36"/>
      <c r="I10" s="36"/>
      <c r="J10" s="36"/>
      <c r="K10" s="13"/>
    </row>
    <row r="11" spans="2:10" ht="12.75">
      <c r="B11" s="93" t="s">
        <v>28</v>
      </c>
      <c r="C11" s="93"/>
      <c r="D11" s="93"/>
      <c r="E11" s="93"/>
      <c r="F11" s="93"/>
      <c r="G11" s="93"/>
      <c r="H11" s="93"/>
      <c r="I11" s="93"/>
      <c r="J11" s="34"/>
    </row>
    <row r="12" spans="6:11" ht="12.75">
      <c r="F12" s="96"/>
      <c r="G12" s="96"/>
      <c r="H12" s="96"/>
      <c r="K12" t="s">
        <v>2</v>
      </c>
    </row>
    <row r="13" spans="1:11" ht="12.75">
      <c r="A13" s="2" t="s">
        <v>0</v>
      </c>
      <c r="B13" s="3" t="s">
        <v>1</v>
      </c>
      <c r="C13" s="3">
        <v>2014</v>
      </c>
      <c r="D13" s="3">
        <v>2015</v>
      </c>
      <c r="E13" s="3">
        <v>2016</v>
      </c>
      <c r="F13" s="3">
        <v>2017</v>
      </c>
      <c r="G13" s="29">
        <v>2018</v>
      </c>
      <c r="H13" s="3">
        <v>2019</v>
      </c>
      <c r="I13" s="3">
        <v>2020</v>
      </c>
      <c r="J13" s="3">
        <v>2021</v>
      </c>
      <c r="K13" s="1" t="s">
        <v>14</v>
      </c>
    </row>
    <row r="14" spans="1:13" ht="38.25" customHeight="1" hidden="1">
      <c r="A14" s="14" t="s">
        <v>3</v>
      </c>
      <c r="B14" s="15" t="s">
        <v>17</v>
      </c>
      <c r="C14" s="4">
        <f>C15</f>
        <v>18525</v>
      </c>
      <c r="D14" s="4">
        <f aca="true" t="shared" si="0" ref="D14:K14">D15</f>
        <v>17925</v>
      </c>
      <c r="E14" s="4">
        <f t="shared" si="0"/>
        <v>17943</v>
      </c>
      <c r="F14" s="4">
        <f t="shared" si="0"/>
        <v>22965</v>
      </c>
      <c r="G14" s="30">
        <f t="shared" si="0"/>
        <v>18934.6</v>
      </c>
      <c r="H14" s="4">
        <f t="shared" si="0"/>
        <v>16337</v>
      </c>
      <c r="I14" s="4">
        <f t="shared" si="0"/>
        <v>16337</v>
      </c>
      <c r="J14" s="4">
        <f>J15</f>
        <v>16337</v>
      </c>
      <c r="K14" s="4">
        <f t="shared" si="0"/>
        <v>145303.6</v>
      </c>
      <c r="L14" s="10"/>
      <c r="M14" s="10"/>
    </row>
    <row r="15" spans="1:13" ht="64.5" customHeight="1" hidden="1">
      <c r="A15" s="16" t="s">
        <v>18</v>
      </c>
      <c r="B15" s="17" t="s">
        <v>8</v>
      </c>
      <c r="C15" s="5">
        <v>18525</v>
      </c>
      <c r="D15" s="5">
        <v>17925</v>
      </c>
      <c r="E15" s="5">
        <v>17943</v>
      </c>
      <c r="F15" s="5">
        <v>22965</v>
      </c>
      <c r="G15" s="31">
        <f>17312+1390+134+98.6</f>
        <v>18934.6</v>
      </c>
      <c r="H15" s="5">
        <v>16337</v>
      </c>
      <c r="I15" s="5">
        <v>16337</v>
      </c>
      <c r="J15" s="5">
        <v>16337</v>
      </c>
      <c r="K15" s="5">
        <f>C15+D15+E15+F15+G15+H15+I15+J15</f>
        <v>145303.6</v>
      </c>
      <c r="L15" s="10"/>
      <c r="M15" s="10"/>
    </row>
    <row r="16" spans="1:13" ht="26.25" customHeight="1">
      <c r="A16" s="18" t="s">
        <v>4</v>
      </c>
      <c r="B16" s="15" t="s">
        <v>19</v>
      </c>
      <c r="C16" s="6">
        <f>C17</f>
        <v>7426</v>
      </c>
      <c r="D16" s="6">
        <f aca="true" t="shared" si="1" ref="D16:K16">D17</f>
        <v>6212</v>
      </c>
      <c r="E16" s="6">
        <f t="shared" si="1"/>
        <v>6133</v>
      </c>
      <c r="F16" s="6">
        <f t="shared" si="1"/>
        <v>7517</v>
      </c>
      <c r="G16" s="32">
        <f t="shared" si="1"/>
        <v>7743</v>
      </c>
      <c r="H16" s="6">
        <f t="shared" si="1"/>
        <v>6761</v>
      </c>
      <c r="I16" s="6">
        <f t="shared" si="1"/>
        <v>6761</v>
      </c>
      <c r="J16" s="6">
        <f>J17</f>
        <v>6761</v>
      </c>
      <c r="K16" s="6">
        <f t="shared" si="1"/>
        <v>55314</v>
      </c>
      <c r="L16" s="10"/>
      <c r="M16" s="10"/>
    </row>
    <row r="17" spans="1:13" ht="74.25" customHeight="1">
      <c r="A17" s="19" t="s">
        <v>20</v>
      </c>
      <c r="B17" s="20" t="s">
        <v>9</v>
      </c>
      <c r="C17" s="5">
        <v>7426</v>
      </c>
      <c r="D17" s="5">
        <v>6212</v>
      </c>
      <c r="E17" s="5">
        <v>6133</v>
      </c>
      <c r="F17" s="5">
        <v>7517</v>
      </c>
      <c r="G17" s="31">
        <f>6761+902+80</f>
        <v>7743</v>
      </c>
      <c r="H17" s="5">
        <v>6761</v>
      </c>
      <c r="I17" s="5">
        <v>6761</v>
      </c>
      <c r="J17" s="5">
        <v>6761</v>
      </c>
      <c r="K17" s="5">
        <f>C17+D17+E17+F17+G17+H17+I17+J17</f>
        <v>55314</v>
      </c>
      <c r="L17" s="10"/>
      <c r="M17" s="10"/>
    </row>
    <row r="18" spans="1:13" ht="39.75" customHeight="1" hidden="1">
      <c r="A18" s="21"/>
      <c r="B18" s="20"/>
      <c r="C18" s="5"/>
      <c r="D18" s="5"/>
      <c r="E18" s="5"/>
      <c r="F18" s="5"/>
      <c r="G18" s="31"/>
      <c r="H18" s="5"/>
      <c r="I18" s="5"/>
      <c r="J18" s="5"/>
      <c r="K18" s="5"/>
      <c r="L18" s="10"/>
      <c r="M18" s="10"/>
    </row>
    <row r="19" spans="1:13" ht="33" customHeight="1" hidden="1">
      <c r="A19" s="22" t="s">
        <v>5</v>
      </c>
      <c r="B19" s="23" t="s">
        <v>21</v>
      </c>
      <c r="C19" s="7">
        <f>C20</f>
        <v>12322</v>
      </c>
      <c r="D19" s="7">
        <f aca="true" t="shared" si="2" ref="D19:K19">D20</f>
        <v>11397</v>
      </c>
      <c r="E19" s="7">
        <f t="shared" si="2"/>
        <v>10612</v>
      </c>
      <c r="F19" s="7">
        <f t="shared" si="2"/>
        <v>13137</v>
      </c>
      <c r="G19" s="33">
        <f t="shared" si="2"/>
        <v>12299</v>
      </c>
      <c r="H19" s="7">
        <f t="shared" si="2"/>
        <v>11362</v>
      </c>
      <c r="I19" s="7">
        <f t="shared" si="2"/>
        <v>11362</v>
      </c>
      <c r="J19" s="7">
        <f>J20</f>
        <v>11362</v>
      </c>
      <c r="K19" s="7">
        <f t="shared" si="2"/>
        <v>93853</v>
      </c>
      <c r="L19" s="10"/>
      <c r="M19" s="10"/>
    </row>
    <row r="20" spans="1:13" ht="57.75" customHeight="1" hidden="1">
      <c r="A20" s="24" t="s">
        <v>22</v>
      </c>
      <c r="B20" s="20" t="s">
        <v>10</v>
      </c>
      <c r="C20" s="5">
        <v>12322</v>
      </c>
      <c r="D20" s="5">
        <v>11397</v>
      </c>
      <c r="E20" s="5">
        <v>10612</v>
      </c>
      <c r="F20" s="5">
        <v>13137</v>
      </c>
      <c r="G20" s="31">
        <f>11362+853+84</f>
        <v>12299</v>
      </c>
      <c r="H20" s="5">
        <v>11362</v>
      </c>
      <c r="I20" s="5">
        <v>11362</v>
      </c>
      <c r="J20" s="5">
        <f>11362</f>
        <v>11362</v>
      </c>
      <c r="K20" s="5">
        <f>C20+D20+E20+F20+G20+H20+I20+J20</f>
        <v>93853</v>
      </c>
      <c r="L20" s="10"/>
      <c r="M20" s="10"/>
    </row>
    <row r="21" spans="1:13" ht="42.75" customHeight="1" hidden="1">
      <c r="A21" s="25"/>
      <c r="B21" s="20"/>
      <c r="C21" s="5"/>
      <c r="D21" s="5"/>
      <c r="E21" s="5"/>
      <c r="F21" s="5"/>
      <c r="G21" s="31"/>
      <c r="H21" s="5"/>
      <c r="I21" s="5"/>
      <c r="J21" s="5"/>
      <c r="K21" s="5"/>
      <c r="L21" s="10"/>
      <c r="M21" s="10"/>
    </row>
    <row r="22" spans="1:13" ht="32.25" customHeight="1">
      <c r="A22" s="26" t="s">
        <v>6</v>
      </c>
      <c r="B22" s="23" t="s">
        <v>23</v>
      </c>
      <c r="C22" s="7">
        <f>C23</f>
        <v>10318</v>
      </c>
      <c r="D22" s="7">
        <f aca="true" t="shared" si="3" ref="D22:K22">D23</f>
        <v>9378</v>
      </c>
      <c r="E22" s="7">
        <f t="shared" si="3"/>
        <v>12032</v>
      </c>
      <c r="F22" s="7">
        <f t="shared" si="3"/>
        <v>13906</v>
      </c>
      <c r="G22" s="33">
        <f t="shared" si="3"/>
        <v>13195.5</v>
      </c>
      <c r="H22" s="7">
        <f t="shared" si="3"/>
        <v>12878</v>
      </c>
      <c r="I22" s="7">
        <f t="shared" si="3"/>
        <v>12878</v>
      </c>
      <c r="J22" s="7">
        <f>J23</f>
        <v>12878</v>
      </c>
      <c r="K22" s="7">
        <f t="shared" si="3"/>
        <v>97463.5</v>
      </c>
      <c r="L22" s="10"/>
      <c r="M22" s="10"/>
    </row>
    <row r="23" spans="1:13" ht="48.75" customHeight="1">
      <c r="A23" s="24" t="s">
        <v>26</v>
      </c>
      <c r="B23" s="17" t="s">
        <v>11</v>
      </c>
      <c r="C23" s="5">
        <v>10318</v>
      </c>
      <c r="D23" s="5">
        <v>9378</v>
      </c>
      <c r="E23" s="5">
        <v>12032</v>
      </c>
      <c r="F23" s="5">
        <v>13906</v>
      </c>
      <c r="G23" s="31">
        <f>12878+200+18.5+99</f>
        <v>13195.5</v>
      </c>
      <c r="H23" s="5">
        <v>12878</v>
      </c>
      <c r="I23" s="5">
        <v>12878</v>
      </c>
      <c r="J23" s="5">
        <f>12878</f>
        <v>12878</v>
      </c>
      <c r="K23" s="5">
        <f>C23+D23+E23+F23+G23+H23+I23+J23</f>
        <v>97463.5</v>
      </c>
      <c r="L23" s="10"/>
      <c r="M23" s="10"/>
    </row>
    <row r="24" spans="1:13" ht="36" customHeight="1" hidden="1">
      <c r="A24" s="25"/>
      <c r="B24" s="27"/>
      <c r="C24" s="5"/>
      <c r="D24" s="5"/>
      <c r="E24" s="5"/>
      <c r="F24" s="5"/>
      <c r="G24" s="31"/>
      <c r="H24" s="5"/>
      <c r="I24" s="5"/>
      <c r="J24" s="5"/>
      <c r="K24" s="5"/>
      <c r="L24" s="10"/>
      <c r="M24" s="10"/>
    </row>
    <row r="25" spans="1:13" ht="35.25" customHeight="1" hidden="1">
      <c r="A25" s="26" t="s">
        <v>7</v>
      </c>
      <c r="B25" s="23" t="s">
        <v>25</v>
      </c>
      <c r="C25" s="7">
        <f>C26</f>
        <v>841</v>
      </c>
      <c r="D25" s="7">
        <f aca="true" t="shared" si="4" ref="D25:K25">D26</f>
        <v>630</v>
      </c>
      <c r="E25" s="7">
        <f t="shared" si="4"/>
        <v>573</v>
      </c>
      <c r="F25" s="7">
        <f t="shared" si="4"/>
        <v>632</v>
      </c>
      <c r="G25" s="33">
        <f t="shared" si="4"/>
        <v>731.4</v>
      </c>
      <c r="H25" s="7">
        <f t="shared" si="4"/>
        <v>640</v>
      </c>
      <c r="I25" s="7">
        <f t="shared" si="4"/>
        <v>640</v>
      </c>
      <c r="J25" s="7">
        <f>640</f>
        <v>640</v>
      </c>
      <c r="K25" s="7">
        <f t="shared" si="4"/>
        <v>5327.4</v>
      </c>
      <c r="L25" s="10"/>
      <c r="M25" s="10"/>
    </row>
    <row r="26" spans="1:13" ht="32.25" customHeight="1" hidden="1">
      <c r="A26" s="24" t="s">
        <v>24</v>
      </c>
      <c r="B26" s="20" t="s">
        <v>12</v>
      </c>
      <c r="C26" s="5">
        <v>841</v>
      </c>
      <c r="D26" s="5">
        <v>630</v>
      </c>
      <c r="E26" s="5">
        <v>573</v>
      </c>
      <c r="F26" s="5">
        <v>632</v>
      </c>
      <c r="G26" s="31">
        <f>640+90+100-98.6</f>
        <v>731.4</v>
      </c>
      <c r="H26" s="5">
        <f>640</f>
        <v>640</v>
      </c>
      <c r="I26" s="5">
        <v>640</v>
      </c>
      <c r="J26" s="5">
        <v>640</v>
      </c>
      <c r="K26" s="5">
        <f>C26+D26+E26+F26+G26+H26+I26+J26</f>
        <v>5327.4</v>
      </c>
      <c r="L26" s="10"/>
      <c r="M26" s="10"/>
    </row>
    <row r="27" spans="1:13" ht="9.75" customHeight="1" hidden="1">
      <c r="A27" s="26" t="s">
        <v>15</v>
      </c>
      <c r="B27" s="23" t="s">
        <v>16</v>
      </c>
      <c r="C27" s="5"/>
      <c r="D27" s="5"/>
      <c r="E27" s="5"/>
      <c r="F27" s="7"/>
      <c r="G27" s="33"/>
      <c r="H27" s="7">
        <v>2000</v>
      </c>
      <c r="I27" s="7">
        <v>2000</v>
      </c>
      <c r="J27" s="7">
        <v>2000</v>
      </c>
      <c r="K27" s="7">
        <f>C27+D27+E27+F27+G27+H27+I27+J27</f>
        <v>6000</v>
      </c>
      <c r="L27" s="10"/>
      <c r="M27" s="10"/>
    </row>
    <row r="28" spans="1:13" ht="17.25" customHeight="1">
      <c r="A28" s="28"/>
      <c r="B28" s="11" t="s">
        <v>27</v>
      </c>
      <c r="C28" s="7">
        <f aca="true" t="shared" si="5" ref="C28:K28">C29</f>
        <v>49432</v>
      </c>
      <c r="D28" s="7">
        <f t="shared" si="5"/>
        <v>45542</v>
      </c>
      <c r="E28" s="7">
        <f t="shared" si="5"/>
        <v>47293</v>
      </c>
      <c r="F28" s="7">
        <f t="shared" si="5"/>
        <v>58157</v>
      </c>
      <c r="G28" s="33">
        <f t="shared" si="5"/>
        <v>52903.5</v>
      </c>
      <c r="H28" s="7">
        <f t="shared" si="5"/>
        <v>49978</v>
      </c>
      <c r="I28" s="7">
        <f t="shared" si="5"/>
        <v>49978</v>
      </c>
      <c r="J28" s="7">
        <f t="shared" si="5"/>
        <v>49978</v>
      </c>
      <c r="K28" s="7">
        <f t="shared" si="5"/>
        <v>403261.5</v>
      </c>
      <c r="L28" s="10"/>
      <c r="M28" s="10"/>
    </row>
    <row r="29" spans="1:13" ht="29.25" customHeight="1">
      <c r="A29" s="28"/>
      <c r="B29" s="11" t="s">
        <v>13</v>
      </c>
      <c r="C29" s="7">
        <f>C15+C17+C20+C23+C26</f>
        <v>49432</v>
      </c>
      <c r="D29" s="7">
        <f>D15+D17+D20+D23+D26</f>
        <v>45542</v>
      </c>
      <c r="E29" s="7">
        <f>E15+E17+E20+E23+E26</f>
        <v>47293</v>
      </c>
      <c r="F29" s="7">
        <f>F15+F17+F20+F23+F26+F27</f>
        <v>58157</v>
      </c>
      <c r="G29" s="7">
        <f>G15+G17+G20+G23+G26+G27</f>
        <v>52903.5</v>
      </c>
      <c r="H29" s="7">
        <f>H15+H17+H20+H23+H26+H27</f>
        <v>49978</v>
      </c>
      <c r="I29" s="7">
        <f>I15+I17+I20+I23+I26+I27</f>
        <v>49978</v>
      </c>
      <c r="J29" s="7">
        <f>J15+J17+J20+J23+J26+J27</f>
        <v>49978</v>
      </c>
      <c r="K29" s="7">
        <f>K14+K16+K19+K22+K25+K27</f>
        <v>403261.5</v>
      </c>
      <c r="L29" s="10"/>
      <c r="M29" s="10"/>
    </row>
    <row r="30" spans="1:13" ht="12.75" hidden="1">
      <c r="A30" s="28"/>
      <c r="B30" s="28"/>
      <c r="C30" s="8"/>
      <c r="D30" s="8"/>
      <c r="E30" s="8"/>
      <c r="F30" s="8"/>
      <c r="G30" s="8"/>
      <c r="H30" s="8"/>
      <c r="I30" s="8"/>
      <c r="J30" s="8"/>
      <c r="K30" s="28"/>
      <c r="L30" s="10"/>
      <c r="M30" s="10"/>
    </row>
    <row r="31" spans="1:13" ht="12.75">
      <c r="A31" s="10"/>
      <c r="B31" s="10"/>
      <c r="C31" s="9"/>
      <c r="D31" s="9"/>
      <c r="E31" s="9"/>
      <c r="F31" s="9"/>
      <c r="G31" s="9"/>
      <c r="H31" s="9"/>
      <c r="I31" s="9"/>
      <c r="J31" s="9"/>
      <c r="K31" s="37"/>
      <c r="L31" s="10"/>
      <c r="M31" s="10"/>
    </row>
    <row r="32" spans="1:13" ht="13.5" thickBo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8.75" customHeight="1">
      <c r="A33" s="79" t="s">
        <v>32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10"/>
    </row>
    <row r="34" spans="1:13" ht="30.75" customHeight="1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10"/>
    </row>
    <row r="35" spans="1:13" ht="36.75" customHeight="1">
      <c r="A35" s="61"/>
      <c r="B35" s="39" t="s">
        <v>34</v>
      </c>
      <c r="C35" s="39"/>
      <c r="D35" s="39"/>
      <c r="E35" s="39"/>
      <c r="F35" s="39"/>
      <c r="G35" s="97" t="s">
        <v>40</v>
      </c>
      <c r="H35" s="97"/>
      <c r="I35" s="97"/>
      <c r="J35" s="97"/>
      <c r="K35" s="97"/>
      <c r="L35" s="98"/>
      <c r="M35" s="10"/>
    </row>
    <row r="36" spans="1:13" ht="12.75">
      <c r="A36" s="38"/>
      <c r="B36" s="39" t="s">
        <v>35</v>
      </c>
      <c r="C36" s="39"/>
      <c r="D36" s="39"/>
      <c r="E36" s="40" t="s">
        <v>36</v>
      </c>
      <c r="F36" s="41"/>
      <c r="G36" s="41" t="s">
        <v>36</v>
      </c>
      <c r="H36" s="41"/>
      <c r="I36" s="41"/>
      <c r="J36" s="42" t="s">
        <v>14</v>
      </c>
      <c r="K36" s="39" t="s">
        <v>14</v>
      </c>
      <c r="L36" s="43" t="s">
        <v>13</v>
      </c>
      <c r="M36" s="10"/>
    </row>
    <row r="37" spans="1:19" ht="18.75" customHeight="1">
      <c r="A37" s="38"/>
      <c r="B37" s="44"/>
      <c r="C37" s="39"/>
      <c r="D37" s="39"/>
      <c r="E37" s="40">
        <v>2018</v>
      </c>
      <c r="F37" s="41"/>
      <c r="G37" s="41">
        <v>2018</v>
      </c>
      <c r="H37" s="41"/>
      <c r="I37" s="41"/>
      <c r="J37" s="40">
        <v>7743</v>
      </c>
      <c r="K37" s="40">
        <v>7743</v>
      </c>
      <c r="L37" s="45">
        <v>7743</v>
      </c>
      <c r="M37" s="10"/>
      <c r="N37" s="69"/>
      <c r="O37" s="69"/>
      <c r="P37" s="69"/>
      <c r="Q37" s="70"/>
      <c r="R37" s="56"/>
      <c r="S37" s="56"/>
    </row>
    <row r="38" spans="1:13" ht="24.75" customHeight="1" thickBot="1">
      <c r="A38" s="46"/>
      <c r="B38" s="47"/>
      <c r="C38" s="48"/>
      <c r="D38" s="48"/>
      <c r="E38" s="49" t="s">
        <v>37</v>
      </c>
      <c r="F38" s="50"/>
      <c r="G38" s="50" t="s">
        <v>37</v>
      </c>
      <c r="H38" s="50"/>
      <c r="I38" s="50"/>
      <c r="J38" s="49">
        <v>55314</v>
      </c>
      <c r="K38" s="49">
        <v>55314</v>
      </c>
      <c r="L38" s="51">
        <v>55314</v>
      </c>
      <c r="M38" s="10"/>
    </row>
    <row r="39" spans="1:13" ht="12.75">
      <c r="A39" s="52"/>
      <c r="B39" s="52"/>
      <c r="C39" s="52"/>
      <c r="D39" s="52"/>
      <c r="E39" s="52"/>
      <c r="F39" s="52"/>
      <c r="G39" s="52"/>
      <c r="H39" s="52"/>
      <c r="I39" s="52"/>
      <c r="J39" s="53"/>
      <c r="K39" s="52"/>
      <c r="L39" s="52"/>
      <c r="M39" s="10"/>
    </row>
    <row r="40" spans="1:13" ht="12.75">
      <c r="A40" s="54"/>
      <c r="B40" s="55"/>
      <c r="C40" s="56"/>
      <c r="D40" s="56"/>
      <c r="E40" s="57"/>
      <c r="F40" s="57"/>
      <c r="G40" s="54"/>
      <c r="H40" s="54"/>
      <c r="I40" s="54"/>
      <c r="J40" s="58"/>
      <c r="K40" s="59"/>
      <c r="L40" s="59"/>
      <c r="M40" s="10"/>
    </row>
    <row r="41" spans="1:13" ht="13.5" thickBot="1">
      <c r="A41" s="88" t="s">
        <v>38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10"/>
    </row>
    <row r="42" spans="1:13" ht="40.5" customHeight="1">
      <c r="A42" s="85" t="s">
        <v>39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10"/>
    </row>
    <row r="43" spans="1:13" ht="48" customHeight="1">
      <c r="A43" s="61"/>
      <c r="B43" s="74" t="s">
        <v>42</v>
      </c>
      <c r="C43" s="60"/>
      <c r="D43" s="60"/>
      <c r="E43" s="60"/>
      <c r="F43" s="60"/>
      <c r="G43" s="77" t="s">
        <v>41</v>
      </c>
      <c r="H43" s="77"/>
      <c r="I43" s="77"/>
      <c r="J43" s="77"/>
      <c r="K43" s="77"/>
      <c r="L43" s="78"/>
      <c r="M43" s="10"/>
    </row>
    <row r="44" spans="1:15" ht="12.75">
      <c r="A44" s="61"/>
      <c r="B44" s="62"/>
      <c r="C44" s="63"/>
      <c r="D44" s="63"/>
      <c r="E44" s="63"/>
      <c r="F44" s="63"/>
      <c r="G44" s="41" t="s">
        <v>36</v>
      </c>
      <c r="H44" s="41"/>
      <c r="I44" s="41"/>
      <c r="J44" s="42" t="s">
        <v>14</v>
      </c>
      <c r="K44" s="39" t="s">
        <v>14</v>
      </c>
      <c r="L44" s="43" t="s">
        <v>13</v>
      </c>
      <c r="M44" s="10"/>
      <c r="O44" s="69"/>
    </row>
    <row r="45" spans="1:13" ht="26.25" customHeight="1">
      <c r="A45" s="61"/>
      <c r="B45" s="75" t="s">
        <v>35</v>
      </c>
      <c r="C45" s="91" t="s">
        <v>36</v>
      </c>
      <c r="D45" s="91"/>
      <c r="E45" s="91"/>
      <c r="F45" s="91"/>
      <c r="G45" s="64">
        <v>2018</v>
      </c>
      <c r="H45" s="64"/>
      <c r="I45" s="64"/>
      <c r="J45" s="64" t="s">
        <v>14</v>
      </c>
      <c r="K45" s="71">
        <v>13196</v>
      </c>
      <c r="L45" s="73">
        <v>13196</v>
      </c>
      <c r="M45" s="10"/>
    </row>
    <row r="46" spans="1:13" ht="26.25" customHeight="1" thickBot="1">
      <c r="A46" s="67"/>
      <c r="B46" s="68"/>
      <c r="C46" s="72"/>
      <c r="D46" s="72"/>
      <c r="E46" s="92">
        <v>2018</v>
      </c>
      <c r="F46" s="92"/>
      <c r="G46" s="76" t="s">
        <v>37</v>
      </c>
      <c r="H46" s="76"/>
      <c r="I46" s="76"/>
      <c r="J46" s="65">
        <v>13196</v>
      </c>
      <c r="K46" s="65">
        <v>97464</v>
      </c>
      <c r="L46" s="66">
        <v>97464</v>
      </c>
      <c r="M46" s="10"/>
    </row>
    <row r="47" spans="1:13" ht="12.75">
      <c r="A47" s="54"/>
      <c r="B47" s="55"/>
      <c r="C47" s="56"/>
      <c r="D47" s="56"/>
      <c r="E47" s="57"/>
      <c r="F47" s="57"/>
      <c r="G47" s="54"/>
      <c r="H47" s="54"/>
      <c r="I47" s="54"/>
      <c r="J47" s="59"/>
      <c r="K47" s="59"/>
      <c r="L47" s="59"/>
      <c r="M47" s="10"/>
    </row>
    <row r="48" spans="1:1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</sheetData>
  <sheetProtection/>
  <mergeCells count="13">
    <mergeCell ref="E46:F46"/>
    <mergeCell ref="B11:I11"/>
    <mergeCell ref="F1:I1"/>
    <mergeCell ref="F3:I3"/>
    <mergeCell ref="F4:I4"/>
    <mergeCell ref="F12:H12"/>
    <mergeCell ref="G35:L35"/>
    <mergeCell ref="G43:L43"/>
    <mergeCell ref="A33:L33"/>
    <mergeCell ref="A34:L34"/>
    <mergeCell ref="A42:L42"/>
    <mergeCell ref="A41:L41"/>
    <mergeCell ref="C45:F45"/>
  </mergeCells>
  <printOptions/>
  <pageMargins left="0" right="0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2018-11-28T09:25:15Z</cp:lastPrinted>
  <dcterms:created xsi:type="dcterms:W3CDTF">2016-02-19T05:42:05Z</dcterms:created>
  <dcterms:modified xsi:type="dcterms:W3CDTF">2018-12-13T11:20:24Z</dcterms:modified>
  <cp:category/>
  <cp:version/>
  <cp:contentType/>
  <cp:contentStatus/>
</cp:coreProperties>
</file>