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6665" windowHeight="9810" activeTab="2"/>
  </bookViews>
  <sheets>
    <sheet name="перечень МКД" sheetId="1" r:id="rId1"/>
    <sheet name="виды ремонта" sheetId="4" r:id="rId2"/>
    <sheet name="показатели" sheetId="3" r:id="rId3"/>
  </sheets>
  <definedNames>
    <definedName name="_xlnm.Print_Titles" localSheetId="1">'виды ремонта'!$3:$7</definedName>
    <definedName name="_xlnm.Print_Titles" localSheetId="0">'перечень МКД'!$3:$7</definedName>
    <definedName name="_xlnm.Print_Area" localSheetId="0">'перечень МКД'!$A$1:$U$69</definedName>
    <definedName name="_xlnm.Print_Area" localSheetId="2">показатели!$A$1:$F$13</definedName>
    <definedName name="Перечень">#REF!</definedName>
    <definedName name="Перечень2">#REF!</definedName>
    <definedName name="Перечень3">#REF!</definedName>
  </definedNames>
  <calcPr calcId="145621" iterateDelta="1E-4"/>
</workbook>
</file>

<file path=xl/calcChain.xml><?xml version="1.0" encoding="utf-8"?>
<calcChain xmlns="http://schemas.openxmlformats.org/spreadsheetml/2006/main">
  <c r="M67" i="1" l="1"/>
  <c r="M21" i="1"/>
  <c r="M27" i="1"/>
  <c r="I27" i="4"/>
  <c r="S36" i="4"/>
  <c r="N67" i="1"/>
  <c r="R67" i="1"/>
  <c r="J67" i="1"/>
  <c r="W27" i="4" l="1"/>
  <c r="Q27" i="4"/>
  <c r="S12" i="4"/>
  <c r="S21" i="4"/>
  <c r="R27" i="1"/>
  <c r="N27" i="1"/>
  <c r="J27" i="1"/>
  <c r="S65" i="4"/>
  <c r="S64" i="4"/>
  <c r="S63" i="4"/>
  <c r="S62" i="4"/>
  <c r="S61" i="4"/>
  <c r="S60" i="4"/>
  <c r="S59" i="4"/>
  <c r="S58" i="4"/>
  <c r="S57" i="4"/>
  <c r="S56" i="4"/>
  <c r="I56" i="4" s="1"/>
  <c r="S55" i="4"/>
  <c r="I55" i="4" s="1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38" i="4"/>
  <c r="W66" i="4"/>
  <c r="W67" i="4" s="1"/>
  <c r="W21" i="4"/>
  <c r="I21" i="4"/>
  <c r="I54" i="4" l="1"/>
  <c r="I53" i="4"/>
  <c r="I52" i="4"/>
  <c r="I51" i="4"/>
  <c r="I50" i="4"/>
  <c r="I49" i="4"/>
  <c r="I48" i="4"/>
  <c r="I47" i="4"/>
  <c r="I46" i="4"/>
  <c r="I45" i="4" l="1"/>
  <c r="I44" i="4"/>
  <c r="I43" i="4"/>
  <c r="I42" i="4"/>
  <c r="I67" i="4" s="1"/>
  <c r="S29" i="4"/>
  <c r="S31" i="4" l="1"/>
  <c r="S24" i="4"/>
  <c r="S27" i="4" s="1"/>
  <c r="S32" i="4"/>
  <c r="S33" i="4"/>
  <c r="S34" i="4"/>
  <c r="S35" i="4"/>
  <c r="S39" i="4"/>
  <c r="S40" i="4"/>
  <c r="S30" i="4"/>
  <c r="S67" i="4" s="1"/>
  <c r="J21" i="1"/>
  <c r="R21" i="1"/>
  <c r="N21" i="1"/>
</calcChain>
</file>

<file path=xl/sharedStrings.xml><?xml version="1.0" encoding="utf-8"?>
<sst xmlns="http://schemas.openxmlformats.org/spreadsheetml/2006/main" count="553" uniqueCount="112">
  <si>
    <t>Х</t>
  </si>
  <si>
    <t>n</t>
  </si>
  <si>
    <t>…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</si>
  <si>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</si>
  <si>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</si>
  <si>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</si>
  <si>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</si>
  <si>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</si>
  <si>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</si>
  <si>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</si>
  <si>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</si>
  <si>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</si>
  <si>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</si>
  <si>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</si>
  <si>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</si>
  <si>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</si>
  <si>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</si>
  <si>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</si>
  <si>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</si>
  <si>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</si>
  <si>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</si>
  <si>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</si>
  <si>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</si>
  <si>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</si>
  <si>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</si>
  <si>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Перечень многоквартирных домов, которые подлежат капитальному ремонту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</si>
  <si>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</si>
  <si>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</si>
  <si>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</si>
  <si>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</si>
  <si>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</si>
  <si>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</si>
  <si>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</si>
  <si>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</si>
  <si>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</si>
  <si>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</si>
  <si>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</si>
  <si>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</si>
  <si>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</si>
  <si>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</si>
  <si>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</si>
  <si>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</si>
  <si>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</si>
  <si>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</si>
  <si>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Итого по муниципальному образованию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</si>
  <si>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</si>
  <si>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</si>
  <si>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</si>
  <si>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первый год реализации краткосрочного плана**</t>
  </si>
  <si>
    <t>второй год реализации краткосрочного плана**</t>
  </si>
  <si>
    <t>третий год реализации краткосрочного плана**</t>
  </si>
  <si>
    <t>Итого по первому году реализации краткосрочного плана**</t>
  </si>
  <si>
    <t>Итого по второму году реализации краткосрочного плана**</t>
  </si>
  <si>
    <t>Третий год реализации краткосрочного плана**</t>
  </si>
  <si>
    <t>Второй год реализации краткосрочного плана**</t>
  </si>
  <si>
    <t>Первый год реализации краткосрочного плана**</t>
  </si>
  <si>
    <t>Итого по третьему году реализации краткосрочного плана**</t>
  </si>
  <si>
    <t>** - согласно постановлению Правительства Калужской области от 07.04.2014 № 221 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</si>
  <si>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** - согласно постановлению Правительства Калужской области от 07.04.2014 № 221 "Об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</si>
  <si>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</si>
  <si>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</si>
  <si>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</si>
  <si>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</si>
  <si>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</si>
  <si>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</si>
  <si>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</si>
  <si>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</si>
  <si>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</si>
  <si>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</si>
  <si>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</si>
  <si>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</si>
  <si>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 xml:space="preserve"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</si>
  <si>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</si>
  <si>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</si>
  <si>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</si>
  <si>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>гордское поселение</t>
  </si>
  <si>
    <t>Малоярославец</t>
  </si>
  <si>
    <t>улица</t>
  </si>
  <si>
    <t>Подольских Курсантов</t>
  </si>
  <si>
    <t>Станционная</t>
  </si>
  <si>
    <t>Мирная</t>
  </si>
  <si>
    <t>Крупской</t>
  </si>
  <si>
    <t xml:space="preserve">Школьная </t>
  </si>
  <si>
    <t>Гр.Соколова</t>
  </si>
  <si>
    <t>Щорса</t>
  </si>
  <si>
    <t>А</t>
  </si>
  <si>
    <t>Российских газовиков</t>
  </si>
  <si>
    <t>Садовая</t>
  </si>
  <si>
    <t>проезд</t>
  </si>
  <si>
    <t>Станционный</t>
  </si>
  <si>
    <t>С.Беляева</t>
  </si>
  <si>
    <t>П. Курсантов</t>
  </si>
  <si>
    <t>Московская</t>
  </si>
  <si>
    <t>Гагарина</t>
  </si>
  <si>
    <t>Калужская</t>
  </si>
  <si>
    <t>Успенская</t>
  </si>
  <si>
    <t>Ленина</t>
  </si>
  <si>
    <t>переулок</t>
  </si>
  <si>
    <t>О. Колесникорвой</t>
  </si>
  <si>
    <t xml:space="preserve">Московская </t>
  </si>
  <si>
    <t>Кирова</t>
  </si>
  <si>
    <t>Гр. Соколова</t>
  </si>
  <si>
    <t xml:space="preserve">Заводская </t>
  </si>
  <si>
    <t>Чистовича</t>
  </si>
  <si>
    <t xml:space="preserve">Фестивальная </t>
  </si>
  <si>
    <t>Стадионная</t>
  </si>
  <si>
    <t>Строительная</t>
  </si>
  <si>
    <t>Энтузиастов</t>
  </si>
  <si>
    <t>Фрунзе</t>
  </si>
  <si>
    <t>Приложение № 2
к Постановлению Администрации городскогопоселения "Город Малоярославец"
от 19.06.2023  № 556</t>
  </si>
  <si>
    <t xml:space="preserve">Приложение № 1
к Постановлению Администрации городскогопоселения "Город Малоярославец"
от 19.06.2023  № 556
</t>
  </si>
  <si>
    <t xml:space="preserve">Приложение № 3
к Постановлению Администрации городскогопоселения "Город Малоярославец"
от 19.06.2023  № 556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</si>
</sst>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139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/>
    <xf numFmtId="0" fontId="0" fillId="2" borderId="0" xfId="0" applyFill="1"/>
    <xf numFmtId="2" fontId="9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2" fontId="12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2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1" xfId="9" applyFont="1" applyFill="1" applyBorder="1" applyAlignment="1">
      <alignment horizontal="center" vertical="center" wrapText="1"/>
    </xf>
    <xf numFmtId="0" fontId="16" fillId="0" borderId="1" xfId="9" applyFont="1" applyBorder="1" applyAlignment="1">
      <alignment vertical="center"/>
    </xf>
    <xf numFmtId="3" fontId="16" fillId="4" borderId="1" xfId="8" applyNumberFormat="1" applyFont="1" applyFill="1" applyBorder="1" applyAlignment="1">
      <alignment horizontal="center" vertical="center"/>
    </xf>
    <xf numFmtId="0" fontId="16" fillId="2" borderId="1" xfId="9" applyFont="1" applyFill="1" applyBorder="1" applyAlignment="1">
      <alignment horizontal="center" vertical="center"/>
    </xf>
    <xf numFmtId="0" fontId="16" fillId="0" borderId="1" xfId="9" applyFont="1" applyFill="1" applyBorder="1" applyAlignment="1">
      <alignment horizontal="left" vertical="center" wrapText="1"/>
    </xf>
    <xf numFmtId="3" fontId="16" fillId="2" borderId="1" xfId="8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6" fillId="2" borderId="1" xfId="8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10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6" fillId="2" borderId="1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9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2" borderId="1" xfId="8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" fontId="9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7" fontId="16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3" fontId="16" fillId="2" borderId="1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17" fontId="1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2 4" xfId="8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_Лист1" xfId="9"/>
  </cellStyles>
  <dxfs count="3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U80"/>
  <sheetViews>
    <sheetView view="pageBreakPreview" zoomScale="70" zoomScaleNormal="100" zoomScaleSheetLayoutView="70" workbookViewId="0">
      <selection activeCell="K1" sqref="K1:U1"/>
    </sheetView>
  </sheetViews>
  <sheetFormatPr defaultRowHeight="15" x14ac:dyDescent="0.25"/>
  <cols>
    <col min="1" max="1" width="4.7109375" customWidth="1"/>
    <col min="2" max="2" width="13.85546875" customWidth="1"/>
    <col min="3" max="3" width="16.85546875" customWidth="1"/>
    <col min="4" max="4" width="8.28515625" customWidth="1"/>
    <col min="5" max="5" width="17.28515625" customWidth="1"/>
    <col min="6" max="7" width="4.5703125" customWidth="1"/>
    <col min="8" max="8" width="7.5703125" customWidth="1"/>
    <col min="9" max="9" width="7" customWidth="1"/>
    <col min="10" max="10" width="11.28515625" customWidth="1"/>
    <col min="11" max="11" width="10.140625" customWidth="1"/>
    <col min="12" max="12" width="12.42578125" style="31" customWidth="1"/>
    <col min="13" max="13" width="9" customWidth="1"/>
    <col min="14" max="14" width="15.42578125" customWidth="1"/>
    <col min="15" max="15" width="10.5703125" bestFit="1" customWidth="1"/>
    <col min="16" max="16" width="9.28515625" customWidth="1"/>
    <col min="17" max="17" width="6.85546875" customWidth="1"/>
    <col min="18" max="18" width="16.28515625" customWidth="1"/>
    <col min="19" max="19" width="11.28515625" customWidth="1"/>
    <col min="20" max="20" width="11.5703125" customWidth="1"/>
    <col min="21" max="21" width="9.28515625" customWidth="1"/>
  </cols>
  <sheetData>
    <row r="1" spans="1:21" ht="72.7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115" t="s">
        <v>110</v>
      </c>
      <c r="L1" s="115"/>
      <c r="M1" s="115"/>
      <c r="N1" s="115"/>
      <c r="O1" s="115"/>
      <c r="P1" s="115"/>
      <c r="Q1" s="115"/>
      <c r="R1" s="115"/>
      <c r="S1" s="115"/>
      <c r="T1" s="115"/>
      <c r="U1" s="115"/>
    </row>
    <row r="2" spans="1:21" ht="27.75" customHeight="1" x14ac:dyDescent="0.25">
      <c r="A2" s="116" t="s">
        <v>25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ht="59.25" customHeight="1" x14ac:dyDescent="0.25">
      <c r="A3" s="117" t="s">
        <v>19</v>
      </c>
      <c r="B3" s="106" t="s">
        <v>39</v>
      </c>
      <c r="C3" s="106"/>
      <c r="D3" s="106"/>
      <c r="E3" s="106"/>
      <c r="F3" s="106"/>
      <c r="G3" s="106"/>
      <c r="H3" s="106"/>
      <c r="I3" s="107" t="s">
        <v>70</v>
      </c>
      <c r="J3" s="107" t="s">
        <v>18</v>
      </c>
      <c r="K3" s="110" t="s">
        <v>17</v>
      </c>
      <c r="L3" s="112"/>
      <c r="M3" s="107" t="s">
        <v>16</v>
      </c>
      <c r="N3" s="110" t="s">
        <v>15</v>
      </c>
      <c r="O3" s="111"/>
      <c r="P3" s="111"/>
      <c r="Q3" s="111"/>
      <c r="R3" s="112"/>
      <c r="S3" s="107" t="s">
        <v>14</v>
      </c>
      <c r="T3" s="107" t="s">
        <v>13</v>
      </c>
      <c r="U3" s="107" t="s">
        <v>12</v>
      </c>
    </row>
    <row r="4" spans="1:21" ht="15" customHeight="1" x14ac:dyDescent="0.25">
      <c r="A4" s="118"/>
      <c r="B4" s="107" t="s">
        <v>26</v>
      </c>
      <c r="C4" s="107" t="s">
        <v>38</v>
      </c>
      <c r="D4" s="107" t="s">
        <v>36</v>
      </c>
      <c r="E4" s="107" t="s">
        <v>27</v>
      </c>
      <c r="F4" s="107" t="s">
        <v>28</v>
      </c>
      <c r="G4" s="107" t="s">
        <v>29</v>
      </c>
      <c r="H4" s="107" t="s">
        <v>30</v>
      </c>
      <c r="I4" s="108"/>
      <c r="J4" s="108"/>
      <c r="K4" s="107" t="s">
        <v>10</v>
      </c>
      <c r="L4" s="113" t="s">
        <v>11</v>
      </c>
      <c r="M4" s="108"/>
      <c r="N4" s="107" t="s">
        <v>10</v>
      </c>
      <c r="O4" s="110" t="s">
        <v>9</v>
      </c>
      <c r="P4" s="111"/>
      <c r="Q4" s="111"/>
      <c r="R4" s="112"/>
      <c r="S4" s="108"/>
      <c r="T4" s="108"/>
      <c r="U4" s="108"/>
    </row>
    <row r="5" spans="1:21" ht="210.75" customHeight="1" x14ac:dyDescent="0.25">
      <c r="A5" s="118"/>
      <c r="B5" s="108"/>
      <c r="C5" s="108"/>
      <c r="D5" s="108"/>
      <c r="E5" s="108"/>
      <c r="F5" s="108"/>
      <c r="G5" s="108"/>
      <c r="H5" s="108"/>
      <c r="I5" s="108"/>
      <c r="J5" s="109"/>
      <c r="K5" s="109"/>
      <c r="L5" s="114"/>
      <c r="M5" s="109"/>
      <c r="N5" s="109"/>
      <c r="O5" s="87" t="s">
        <v>45</v>
      </c>
      <c r="P5" s="87" t="s">
        <v>8</v>
      </c>
      <c r="Q5" s="87" t="s">
        <v>7</v>
      </c>
      <c r="R5" s="87" t="s">
        <v>6</v>
      </c>
      <c r="S5" s="109"/>
      <c r="T5" s="109"/>
      <c r="U5" s="108"/>
    </row>
    <row r="6" spans="1:21" ht="15.75" x14ac:dyDescent="0.25">
      <c r="A6" s="119"/>
      <c r="B6" s="109"/>
      <c r="C6" s="109"/>
      <c r="D6" s="109"/>
      <c r="E6" s="109"/>
      <c r="F6" s="109"/>
      <c r="G6" s="109"/>
      <c r="H6" s="109"/>
      <c r="I6" s="109"/>
      <c r="J6" s="88" t="s">
        <v>5</v>
      </c>
      <c r="K6" s="88" t="s">
        <v>5</v>
      </c>
      <c r="L6" s="28" t="s">
        <v>5</v>
      </c>
      <c r="M6" s="88" t="s">
        <v>4</v>
      </c>
      <c r="N6" s="88" t="s">
        <v>69</v>
      </c>
      <c r="O6" s="88" t="s">
        <v>69</v>
      </c>
      <c r="P6" s="88" t="s">
        <v>69</v>
      </c>
      <c r="Q6" s="88" t="s">
        <v>69</v>
      </c>
      <c r="R6" s="88" t="s">
        <v>69</v>
      </c>
      <c r="S6" s="88" t="s">
        <v>3</v>
      </c>
      <c r="T6" s="88" t="s">
        <v>3</v>
      </c>
      <c r="U6" s="109"/>
    </row>
    <row r="7" spans="1:21" ht="15.75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9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  <c r="T7" s="21">
        <v>20</v>
      </c>
      <c r="U7" s="21">
        <v>21</v>
      </c>
    </row>
    <row r="8" spans="1:21" ht="15.75" x14ac:dyDescent="0.25">
      <c r="A8" s="101" t="s">
        <v>55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3"/>
    </row>
    <row r="9" spans="1:21" ht="31.5" x14ac:dyDescent="0.25">
      <c r="A9" s="88">
        <v>1</v>
      </c>
      <c r="B9" s="88" t="s">
        <v>75</v>
      </c>
      <c r="C9" s="88" t="s">
        <v>76</v>
      </c>
      <c r="D9" s="88" t="s">
        <v>77</v>
      </c>
      <c r="E9" s="88" t="s">
        <v>78</v>
      </c>
      <c r="F9" s="88">
        <v>29</v>
      </c>
      <c r="G9" s="88"/>
      <c r="H9" s="22"/>
      <c r="I9" s="21">
        <v>1970</v>
      </c>
      <c r="J9" s="44">
        <v>650.20000000000005</v>
      </c>
      <c r="K9" s="44">
        <v>650.20000000000005</v>
      </c>
      <c r="L9" s="44">
        <v>649.6</v>
      </c>
      <c r="M9" s="79">
        <v>27</v>
      </c>
      <c r="N9" s="66">
        <v>4848480</v>
      </c>
      <c r="O9" s="26">
        <v>0</v>
      </c>
      <c r="P9" s="26">
        <v>0</v>
      </c>
      <c r="Q9" s="26">
        <v>0</v>
      </c>
      <c r="R9" s="66">
        <v>4848480</v>
      </c>
      <c r="S9" s="79">
        <v>10542</v>
      </c>
      <c r="T9" s="79">
        <v>10542</v>
      </c>
      <c r="U9" s="90">
        <v>45261</v>
      </c>
    </row>
    <row r="10" spans="1:21" ht="31.5" x14ac:dyDescent="0.25">
      <c r="A10" s="88">
        <v>2</v>
      </c>
      <c r="B10" s="88" t="s">
        <v>75</v>
      </c>
      <c r="C10" s="88" t="s">
        <v>76</v>
      </c>
      <c r="D10" s="88" t="s">
        <v>77</v>
      </c>
      <c r="E10" s="88" t="s">
        <v>79</v>
      </c>
      <c r="F10" s="88">
        <v>9</v>
      </c>
      <c r="G10" s="88"/>
      <c r="H10" s="22"/>
      <c r="I10" s="21">
        <v>1939</v>
      </c>
      <c r="J10" s="44">
        <v>360.18</v>
      </c>
      <c r="K10" s="44">
        <v>360.18</v>
      </c>
      <c r="L10" s="44">
        <v>311.77999999999997</v>
      </c>
      <c r="M10" s="79">
        <v>12</v>
      </c>
      <c r="N10" s="66">
        <v>200256</v>
      </c>
      <c r="O10" s="26">
        <v>0</v>
      </c>
      <c r="P10" s="26">
        <v>0</v>
      </c>
      <c r="Q10" s="26">
        <v>0</v>
      </c>
      <c r="R10" s="66">
        <v>200256</v>
      </c>
      <c r="S10" s="79">
        <v>2780</v>
      </c>
      <c r="T10" s="79">
        <v>2780</v>
      </c>
      <c r="U10" s="90">
        <v>45261</v>
      </c>
    </row>
    <row r="11" spans="1:21" ht="31.5" x14ac:dyDescent="0.25">
      <c r="A11" s="88">
        <v>3</v>
      </c>
      <c r="B11" s="88" t="s">
        <v>75</v>
      </c>
      <c r="C11" s="88" t="s">
        <v>76</v>
      </c>
      <c r="D11" s="88" t="s">
        <v>77</v>
      </c>
      <c r="E11" s="88" t="s">
        <v>80</v>
      </c>
      <c r="F11" s="88">
        <v>8</v>
      </c>
      <c r="G11" s="88"/>
      <c r="H11" s="22"/>
      <c r="I11" s="21">
        <v>1973</v>
      </c>
      <c r="J11" s="69">
        <v>722</v>
      </c>
      <c r="K11" s="69">
        <v>722</v>
      </c>
      <c r="L11" s="29">
        <v>484.2</v>
      </c>
      <c r="M11" s="94">
        <v>40</v>
      </c>
      <c r="N11" s="69">
        <v>272162</v>
      </c>
      <c r="O11" s="26">
        <v>0</v>
      </c>
      <c r="P11" s="26">
        <v>0</v>
      </c>
      <c r="Q11" s="26">
        <v>0</v>
      </c>
      <c r="R11" s="69">
        <v>272162</v>
      </c>
      <c r="S11" s="79">
        <v>2780</v>
      </c>
      <c r="T11" s="79">
        <v>2780</v>
      </c>
      <c r="U11" s="90">
        <v>45261</v>
      </c>
    </row>
    <row r="12" spans="1:21" ht="31.5" x14ac:dyDescent="0.25">
      <c r="A12" s="88">
        <v>4</v>
      </c>
      <c r="B12" s="88" t="s">
        <v>75</v>
      </c>
      <c r="C12" s="88" t="s">
        <v>76</v>
      </c>
      <c r="D12" s="88" t="s">
        <v>77</v>
      </c>
      <c r="E12" s="88" t="s">
        <v>81</v>
      </c>
      <c r="F12" s="88">
        <v>3</v>
      </c>
      <c r="G12" s="88"/>
      <c r="H12" s="22"/>
      <c r="I12" s="21">
        <v>1964</v>
      </c>
      <c r="J12" s="69">
        <v>463.3</v>
      </c>
      <c r="K12" s="69">
        <v>463.3</v>
      </c>
      <c r="L12" s="69">
        <v>463.3</v>
      </c>
      <c r="M12" s="94">
        <v>29</v>
      </c>
      <c r="N12" s="69">
        <v>222400</v>
      </c>
      <c r="O12" s="26">
        <v>0</v>
      </c>
      <c r="P12" s="26">
        <v>0</v>
      </c>
      <c r="Q12" s="26">
        <v>0</v>
      </c>
      <c r="R12" s="69">
        <v>222400</v>
      </c>
      <c r="S12" s="79">
        <v>2780</v>
      </c>
      <c r="T12" s="79">
        <v>2780</v>
      </c>
      <c r="U12" s="90">
        <v>45261</v>
      </c>
    </row>
    <row r="13" spans="1:21" ht="31.5" x14ac:dyDescent="0.25">
      <c r="A13" s="88">
        <v>5</v>
      </c>
      <c r="B13" s="88" t="s">
        <v>75</v>
      </c>
      <c r="C13" s="88" t="s">
        <v>76</v>
      </c>
      <c r="D13" s="88" t="s">
        <v>77</v>
      </c>
      <c r="E13" s="88" t="s">
        <v>82</v>
      </c>
      <c r="F13" s="88">
        <v>4</v>
      </c>
      <c r="G13" s="88"/>
      <c r="H13" s="22"/>
      <c r="I13" s="21">
        <v>1957</v>
      </c>
      <c r="J13" s="69">
        <v>659.1</v>
      </c>
      <c r="K13" s="69">
        <v>659.1</v>
      </c>
      <c r="L13" s="69">
        <v>659.1</v>
      </c>
      <c r="M13" s="94">
        <v>35</v>
      </c>
      <c r="N13" s="69">
        <v>274108</v>
      </c>
      <c r="O13" s="26">
        <v>0</v>
      </c>
      <c r="P13" s="26">
        <v>0</v>
      </c>
      <c r="Q13" s="26">
        <v>0</v>
      </c>
      <c r="R13" s="69">
        <v>274108</v>
      </c>
      <c r="S13" s="79">
        <v>2780</v>
      </c>
      <c r="T13" s="79">
        <v>2780</v>
      </c>
      <c r="U13" s="90">
        <v>45261</v>
      </c>
    </row>
    <row r="14" spans="1:21" ht="31.5" x14ac:dyDescent="0.25">
      <c r="A14" s="88">
        <v>6</v>
      </c>
      <c r="B14" s="88" t="s">
        <v>75</v>
      </c>
      <c r="C14" s="88" t="s">
        <v>76</v>
      </c>
      <c r="D14" s="88" t="s">
        <v>77</v>
      </c>
      <c r="E14" s="88" t="s">
        <v>83</v>
      </c>
      <c r="F14" s="88">
        <v>42</v>
      </c>
      <c r="G14" s="88"/>
      <c r="H14" s="22"/>
      <c r="I14" s="21">
        <v>1990</v>
      </c>
      <c r="J14" s="69">
        <v>3204.4</v>
      </c>
      <c r="K14" s="69">
        <v>3204.4</v>
      </c>
      <c r="L14" s="69">
        <v>3035.4</v>
      </c>
      <c r="M14" s="94">
        <v>133</v>
      </c>
      <c r="N14" s="69">
        <v>403100</v>
      </c>
      <c r="O14" s="26">
        <v>0</v>
      </c>
      <c r="P14" s="26">
        <v>0</v>
      </c>
      <c r="Q14" s="26">
        <v>0</v>
      </c>
      <c r="R14" s="69">
        <v>403100</v>
      </c>
      <c r="S14" s="79">
        <v>2780</v>
      </c>
      <c r="T14" s="79">
        <v>2780</v>
      </c>
      <c r="U14" s="90">
        <v>45261</v>
      </c>
    </row>
    <row r="15" spans="1:21" ht="31.5" x14ac:dyDescent="0.25">
      <c r="A15" s="88">
        <v>7</v>
      </c>
      <c r="B15" s="88" t="s">
        <v>75</v>
      </c>
      <c r="C15" s="88" t="s">
        <v>76</v>
      </c>
      <c r="D15" s="88" t="s">
        <v>77</v>
      </c>
      <c r="E15" s="88" t="s">
        <v>84</v>
      </c>
      <c r="F15" s="88">
        <v>1</v>
      </c>
      <c r="G15" s="88"/>
      <c r="H15" s="22"/>
      <c r="I15" s="21">
        <v>1974</v>
      </c>
      <c r="J15" s="69">
        <v>726.9</v>
      </c>
      <c r="K15" s="69">
        <v>726.9</v>
      </c>
      <c r="L15" s="69">
        <v>726.9</v>
      </c>
      <c r="M15" s="94">
        <v>32</v>
      </c>
      <c r="N15" s="70">
        <v>294680</v>
      </c>
      <c r="O15" s="26">
        <v>0</v>
      </c>
      <c r="P15" s="26">
        <v>0</v>
      </c>
      <c r="Q15" s="26">
        <v>0</v>
      </c>
      <c r="R15" s="70">
        <v>294680</v>
      </c>
      <c r="S15" s="79">
        <v>2780</v>
      </c>
      <c r="T15" s="79">
        <v>2780</v>
      </c>
      <c r="U15" s="90">
        <v>45261</v>
      </c>
    </row>
    <row r="16" spans="1:21" ht="31.5" x14ac:dyDescent="0.25">
      <c r="A16" s="88">
        <v>8</v>
      </c>
      <c r="B16" s="88" t="s">
        <v>75</v>
      </c>
      <c r="C16" s="88" t="s">
        <v>76</v>
      </c>
      <c r="D16" s="88" t="s">
        <v>77</v>
      </c>
      <c r="E16" s="88" t="s">
        <v>84</v>
      </c>
      <c r="F16" s="88">
        <v>2</v>
      </c>
      <c r="G16" s="88"/>
      <c r="H16" s="41" t="s">
        <v>85</v>
      </c>
      <c r="I16" s="21">
        <v>1979</v>
      </c>
      <c r="J16" s="69">
        <v>717.3</v>
      </c>
      <c r="K16" s="69">
        <v>717.3</v>
      </c>
      <c r="L16" s="69">
        <v>717.3</v>
      </c>
      <c r="M16" s="94">
        <v>38</v>
      </c>
      <c r="N16" s="70">
        <v>422560</v>
      </c>
      <c r="O16" s="26">
        <v>0</v>
      </c>
      <c r="P16" s="26">
        <v>0</v>
      </c>
      <c r="Q16" s="26">
        <v>0</v>
      </c>
      <c r="R16" s="70">
        <v>422560</v>
      </c>
      <c r="S16" s="79">
        <v>2780</v>
      </c>
      <c r="T16" s="79">
        <v>2780</v>
      </c>
      <c r="U16" s="90">
        <v>45261</v>
      </c>
    </row>
    <row r="17" spans="1:21" ht="31.5" x14ac:dyDescent="0.25">
      <c r="A17" s="88">
        <v>9</v>
      </c>
      <c r="B17" s="88" t="s">
        <v>75</v>
      </c>
      <c r="C17" s="88" t="s">
        <v>76</v>
      </c>
      <c r="D17" s="88" t="s">
        <v>77</v>
      </c>
      <c r="E17" s="88" t="s">
        <v>86</v>
      </c>
      <c r="F17" s="88">
        <v>7</v>
      </c>
      <c r="G17" s="88"/>
      <c r="H17" s="22"/>
      <c r="I17" s="21">
        <v>1998</v>
      </c>
      <c r="J17" s="69">
        <v>1330.7</v>
      </c>
      <c r="K17" s="69">
        <v>1330.7</v>
      </c>
      <c r="L17" s="69">
        <v>1294.5</v>
      </c>
      <c r="M17" s="94">
        <v>30</v>
      </c>
      <c r="N17" s="71">
        <v>166800</v>
      </c>
      <c r="O17" s="26">
        <v>0</v>
      </c>
      <c r="P17" s="26">
        <v>0</v>
      </c>
      <c r="Q17" s="26">
        <v>0</v>
      </c>
      <c r="R17" s="71">
        <v>166800</v>
      </c>
      <c r="S17" s="79">
        <v>2780</v>
      </c>
      <c r="T17" s="79">
        <v>2780</v>
      </c>
      <c r="U17" s="90">
        <v>45292</v>
      </c>
    </row>
    <row r="18" spans="1:21" ht="31.5" x14ac:dyDescent="0.25">
      <c r="A18" s="88">
        <v>10</v>
      </c>
      <c r="B18" s="88" t="s">
        <v>75</v>
      </c>
      <c r="C18" s="88" t="s">
        <v>76</v>
      </c>
      <c r="D18" s="88" t="s">
        <v>77</v>
      </c>
      <c r="E18" s="88" t="s">
        <v>87</v>
      </c>
      <c r="F18" s="88">
        <v>9</v>
      </c>
      <c r="G18" s="88"/>
      <c r="H18" s="22"/>
      <c r="I18" s="21">
        <v>1965</v>
      </c>
      <c r="J18" s="26">
        <v>697.2</v>
      </c>
      <c r="K18" s="26">
        <v>697.2</v>
      </c>
      <c r="L18" s="69">
        <v>670</v>
      </c>
      <c r="M18" s="95">
        <v>29</v>
      </c>
      <c r="N18" s="72">
        <v>274664</v>
      </c>
      <c r="O18" s="26">
        <v>0</v>
      </c>
      <c r="P18" s="26">
        <v>0</v>
      </c>
      <c r="Q18" s="26">
        <v>0</v>
      </c>
      <c r="R18" s="72">
        <v>274664</v>
      </c>
      <c r="S18" s="79">
        <v>2780</v>
      </c>
      <c r="T18" s="79">
        <v>2780</v>
      </c>
      <c r="U18" s="90">
        <v>45261</v>
      </c>
    </row>
    <row r="19" spans="1:21" ht="31.5" x14ac:dyDescent="0.25">
      <c r="A19" s="88">
        <v>11</v>
      </c>
      <c r="B19" s="88" t="s">
        <v>75</v>
      </c>
      <c r="C19" s="88" t="s">
        <v>76</v>
      </c>
      <c r="D19" s="88" t="s">
        <v>88</v>
      </c>
      <c r="E19" s="88" t="s">
        <v>89</v>
      </c>
      <c r="F19" s="88">
        <v>15</v>
      </c>
      <c r="G19" s="88"/>
      <c r="H19" s="22"/>
      <c r="I19" s="21">
        <v>1954</v>
      </c>
      <c r="J19" s="32">
        <v>857.4</v>
      </c>
      <c r="K19" s="32">
        <v>857.4</v>
      </c>
      <c r="L19" s="29">
        <v>845.68</v>
      </c>
      <c r="M19" s="29">
        <v>48</v>
      </c>
      <c r="N19" s="32">
        <v>9940688.4000000004</v>
      </c>
      <c r="O19" s="32">
        <v>0</v>
      </c>
      <c r="P19" s="32">
        <v>0</v>
      </c>
      <c r="Q19" s="32">
        <v>0</v>
      </c>
      <c r="R19" s="32">
        <v>9940688.4000000004</v>
      </c>
      <c r="S19" s="79">
        <v>10542</v>
      </c>
      <c r="T19" s="79">
        <v>10542</v>
      </c>
      <c r="U19" s="90">
        <v>45261</v>
      </c>
    </row>
    <row r="20" spans="1:21" ht="15.75" x14ac:dyDescent="0.25">
      <c r="A20" s="88" t="s">
        <v>1</v>
      </c>
      <c r="B20" s="88"/>
      <c r="C20" s="88"/>
      <c r="D20" s="88"/>
      <c r="E20" s="88"/>
      <c r="F20" s="88"/>
      <c r="G20" s="88"/>
      <c r="H20" s="22"/>
      <c r="I20" s="21"/>
      <c r="J20" s="61"/>
      <c r="K20" s="29"/>
      <c r="L20" s="29"/>
      <c r="M20" s="29"/>
      <c r="N20" s="61"/>
      <c r="O20" s="29"/>
      <c r="P20" s="29"/>
      <c r="Q20" s="29"/>
      <c r="R20" s="61"/>
      <c r="S20" s="29"/>
      <c r="T20" s="21"/>
      <c r="U20" s="21"/>
    </row>
    <row r="21" spans="1:21" ht="26.25" customHeight="1" x14ac:dyDescent="0.25">
      <c r="A21" s="98" t="s">
        <v>51</v>
      </c>
      <c r="B21" s="99"/>
      <c r="C21" s="99"/>
      <c r="D21" s="99"/>
      <c r="E21" s="99"/>
      <c r="F21" s="99"/>
      <c r="G21" s="99"/>
      <c r="H21" s="100"/>
      <c r="I21" s="21" t="s">
        <v>0</v>
      </c>
      <c r="J21" s="32">
        <f>SUM(J9:J19)</f>
        <v>10388.68</v>
      </c>
      <c r="K21" s="21"/>
      <c r="L21" s="29"/>
      <c r="M21" s="21">
        <f>SUM(M9:M20)</f>
        <v>453</v>
      </c>
      <c r="N21" s="35">
        <f>SUM(N9:N19)</f>
        <v>17319898.399999999</v>
      </c>
      <c r="O21" s="21"/>
      <c r="P21" s="21"/>
      <c r="Q21" s="21"/>
      <c r="R21" s="35">
        <f>SUM(R9:R19)</f>
        <v>17319898.399999999</v>
      </c>
      <c r="S21" s="21" t="s">
        <v>0</v>
      </c>
      <c r="T21" s="21" t="s">
        <v>0</v>
      </c>
      <c r="U21" s="21" t="s">
        <v>0</v>
      </c>
    </row>
    <row r="22" spans="1:21" ht="15.75" x14ac:dyDescent="0.25">
      <c r="A22" s="101" t="s">
        <v>54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/>
    </row>
    <row r="23" spans="1:21" ht="35.25" customHeight="1" x14ac:dyDescent="0.25">
      <c r="A23" s="51">
        <v>1</v>
      </c>
      <c r="B23" s="88" t="s">
        <v>75</v>
      </c>
      <c r="C23" s="88" t="s">
        <v>76</v>
      </c>
      <c r="D23" s="88" t="s">
        <v>77</v>
      </c>
      <c r="E23" s="51" t="s">
        <v>92</v>
      </c>
      <c r="F23" s="51">
        <v>77</v>
      </c>
      <c r="G23" s="51"/>
      <c r="H23" s="51"/>
      <c r="I23" s="51">
        <v>2000</v>
      </c>
      <c r="J23" s="29">
        <v>8090.5</v>
      </c>
      <c r="K23" s="29">
        <v>8090.5</v>
      </c>
      <c r="L23" s="29">
        <v>8022.2</v>
      </c>
      <c r="M23" s="51">
        <v>375</v>
      </c>
      <c r="N23" s="40">
        <v>21468920</v>
      </c>
      <c r="O23" s="29">
        <v>0</v>
      </c>
      <c r="P23" s="29">
        <v>0</v>
      </c>
      <c r="Q23" s="29">
        <v>0</v>
      </c>
      <c r="R23" s="40">
        <v>21468920</v>
      </c>
      <c r="S23" s="91">
        <v>5367230</v>
      </c>
      <c r="T23" s="91">
        <v>5367230</v>
      </c>
      <c r="U23" s="96">
        <v>45627</v>
      </c>
    </row>
    <row r="24" spans="1:21" ht="31.5" customHeight="1" x14ac:dyDescent="0.25">
      <c r="A24" s="88">
        <v>2</v>
      </c>
      <c r="B24" s="88" t="s">
        <v>75</v>
      </c>
      <c r="C24" s="88" t="s">
        <v>76</v>
      </c>
      <c r="D24" s="88" t="s">
        <v>77</v>
      </c>
      <c r="E24" s="88" t="s">
        <v>92</v>
      </c>
      <c r="F24" s="88">
        <v>1</v>
      </c>
      <c r="G24" s="88"/>
      <c r="H24" s="22"/>
      <c r="I24" s="36">
        <v>1959</v>
      </c>
      <c r="J24" s="21">
        <v>756</v>
      </c>
      <c r="K24" s="21">
        <v>756</v>
      </c>
      <c r="L24" s="29">
        <v>728.45</v>
      </c>
      <c r="M24" s="21">
        <v>29</v>
      </c>
      <c r="N24" s="21">
        <v>5731971.2000000002</v>
      </c>
      <c r="O24" s="21">
        <v>0</v>
      </c>
      <c r="P24" s="21">
        <v>0</v>
      </c>
      <c r="Q24" s="21">
        <v>0</v>
      </c>
      <c r="R24" s="21">
        <v>5731971.2000000002</v>
      </c>
      <c r="S24" s="21">
        <v>12632</v>
      </c>
      <c r="T24" s="21">
        <v>12632</v>
      </c>
      <c r="U24" s="84">
        <v>45627</v>
      </c>
    </row>
    <row r="25" spans="1:21" ht="15.75" x14ac:dyDescent="0.25">
      <c r="A25" s="88" t="s">
        <v>2</v>
      </c>
      <c r="B25" s="88"/>
      <c r="C25" s="88"/>
      <c r="D25" s="88"/>
      <c r="E25" s="88"/>
      <c r="F25" s="88"/>
      <c r="G25" s="88"/>
      <c r="H25" s="22"/>
      <c r="I25" s="21"/>
      <c r="J25" s="21"/>
      <c r="K25" s="21"/>
      <c r="L25" s="29"/>
      <c r="M25" s="21"/>
      <c r="N25" s="21"/>
      <c r="O25" s="21"/>
      <c r="P25" s="21"/>
      <c r="Q25" s="21"/>
      <c r="R25" s="21"/>
      <c r="S25" s="21"/>
      <c r="T25" s="21"/>
      <c r="U25" s="21"/>
    </row>
    <row r="26" spans="1:21" ht="15.75" x14ac:dyDescent="0.25">
      <c r="A26" s="88" t="s">
        <v>1</v>
      </c>
      <c r="B26" s="88"/>
      <c r="C26" s="88"/>
      <c r="D26" s="88"/>
      <c r="E26" s="88"/>
      <c r="F26" s="88"/>
      <c r="G26" s="88"/>
      <c r="H26" s="22"/>
      <c r="I26" s="21"/>
      <c r="J26" s="21"/>
      <c r="K26" s="21"/>
      <c r="L26" s="29"/>
      <c r="M26" s="21"/>
      <c r="N26" s="21"/>
      <c r="O26" s="21"/>
      <c r="P26" s="21"/>
      <c r="Q26" s="21"/>
      <c r="R26" s="21"/>
      <c r="S26" s="21"/>
      <c r="T26" s="21"/>
      <c r="U26" s="21"/>
    </row>
    <row r="27" spans="1:21" ht="23.25" customHeight="1" x14ac:dyDescent="0.25">
      <c r="A27" s="98" t="s">
        <v>52</v>
      </c>
      <c r="B27" s="99"/>
      <c r="C27" s="99"/>
      <c r="D27" s="99"/>
      <c r="E27" s="99"/>
      <c r="F27" s="99"/>
      <c r="G27" s="99"/>
      <c r="H27" s="100"/>
      <c r="I27" s="21" t="s">
        <v>0</v>
      </c>
      <c r="J27" s="21">
        <f>SUM(J23:J26)</f>
        <v>8846.5</v>
      </c>
      <c r="K27" s="21"/>
      <c r="L27" s="29"/>
      <c r="M27" s="21">
        <f>SUM(M23:M26)</f>
        <v>404</v>
      </c>
      <c r="N27" s="21">
        <f>SUM(N23:N26)</f>
        <v>27200891.199999999</v>
      </c>
      <c r="O27" s="21"/>
      <c r="P27" s="21"/>
      <c r="Q27" s="21"/>
      <c r="R27" s="21">
        <f>SUM(R23:R26)</f>
        <v>27200891.199999999</v>
      </c>
      <c r="S27" s="21" t="s">
        <v>0</v>
      </c>
      <c r="T27" s="21" t="s">
        <v>0</v>
      </c>
      <c r="U27" s="21" t="s">
        <v>0</v>
      </c>
    </row>
    <row r="28" spans="1:21" ht="15.75" x14ac:dyDescent="0.25">
      <c r="A28" s="101" t="s">
        <v>53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3"/>
    </row>
    <row r="29" spans="1:21" ht="31.5" x14ac:dyDescent="0.25">
      <c r="A29" s="52">
        <v>1</v>
      </c>
      <c r="B29" s="36" t="s">
        <v>75</v>
      </c>
      <c r="C29" s="36" t="s">
        <v>76</v>
      </c>
      <c r="D29" s="36" t="s">
        <v>77</v>
      </c>
      <c r="E29" s="36" t="s">
        <v>99</v>
      </c>
      <c r="F29" s="36">
        <v>77</v>
      </c>
      <c r="G29" s="88"/>
      <c r="H29" s="22"/>
      <c r="I29" s="36">
        <v>2000</v>
      </c>
      <c r="J29" s="29">
        <v>8090.5</v>
      </c>
      <c r="K29" s="29">
        <v>8090.5</v>
      </c>
      <c r="L29" s="29">
        <v>8022.2</v>
      </c>
      <c r="M29" s="29">
        <v>363</v>
      </c>
      <c r="N29" s="29">
        <v>14325951.199999999</v>
      </c>
      <c r="O29" s="21">
        <v>0</v>
      </c>
      <c r="P29" s="21">
        <v>0</v>
      </c>
      <c r="Q29" s="21">
        <v>0</v>
      </c>
      <c r="R29" s="29">
        <v>14325951.199999999</v>
      </c>
      <c r="S29" s="21">
        <v>12632</v>
      </c>
      <c r="T29" s="21">
        <v>12632</v>
      </c>
      <c r="U29" s="86">
        <v>45627</v>
      </c>
    </row>
    <row r="30" spans="1:21" ht="31.5" x14ac:dyDescent="0.25">
      <c r="A30" s="88">
        <v>2</v>
      </c>
      <c r="B30" s="37" t="s">
        <v>75</v>
      </c>
      <c r="C30" s="37" t="s">
        <v>76</v>
      </c>
      <c r="D30" s="37" t="s">
        <v>77</v>
      </c>
      <c r="E30" s="37" t="s">
        <v>90</v>
      </c>
      <c r="F30" s="37">
        <v>15</v>
      </c>
      <c r="G30" s="88"/>
      <c r="H30" s="22"/>
      <c r="I30" s="36">
        <v>1961</v>
      </c>
      <c r="J30" s="21">
        <v>278.7</v>
      </c>
      <c r="K30" s="21">
        <v>278.7</v>
      </c>
      <c r="L30" s="29">
        <v>243.4</v>
      </c>
      <c r="M30" s="29">
        <v>13</v>
      </c>
      <c r="N30" s="21">
        <v>2288413.12</v>
      </c>
      <c r="O30" s="21">
        <v>0</v>
      </c>
      <c r="P30" s="21">
        <v>0</v>
      </c>
      <c r="Q30" s="21">
        <v>0</v>
      </c>
      <c r="R30" s="21">
        <v>2288413.12</v>
      </c>
      <c r="S30" s="21">
        <v>12632</v>
      </c>
      <c r="T30" s="21">
        <v>12632</v>
      </c>
      <c r="U30" s="86">
        <v>45627</v>
      </c>
    </row>
    <row r="31" spans="1:21" ht="31.5" x14ac:dyDescent="0.25">
      <c r="A31" s="88">
        <v>3</v>
      </c>
      <c r="B31" s="37" t="s">
        <v>75</v>
      </c>
      <c r="C31" s="37" t="s">
        <v>76</v>
      </c>
      <c r="D31" s="37" t="s">
        <v>77</v>
      </c>
      <c r="E31" s="37" t="s">
        <v>91</v>
      </c>
      <c r="F31" s="37">
        <v>25</v>
      </c>
      <c r="G31" s="88"/>
      <c r="H31" s="22"/>
      <c r="I31" s="36">
        <v>1968</v>
      </c>
      <c r="J31" s="21">
        <v>635.5</v>
      </c>
      <c r="K31" s="21">
        <v>635.5</v>
      </c>
      <c r="L31" s="29">
        <v>469.3</v>
      </c>
      <c r="M31" s="29">
        <v>29</v>
      </c>
      <c r="N31" s="21">
        <v>5988199.5999999996</v>
      </c>
      <c r="O31" s="21">
        <v>0</v>
      </c>
      <c r="P31" s="21">
        <v>0</v>
      </c>
      <c r="Q31" s="21">
        <v>0</v>
      </c>
      <c r="R31" s="21">
        <v>5988199.5999999996</v>
      </c>
      <c r="S31" s="21">
        <v>12632</v>
      </c>
      <c r="T31" s="21">
        <v>12632</v>
      </c>
      <c r="U31" s="86">
        <v>45627</v>
      </c>
    </row>
    <row r="32" spans="1:21" ht="31.5" x14ac:dyDescent="0.25">
      <c r="A32" s="88">
        <v>4</v>
      </c>
      <c r="B32" s="37" t="s">
        <v>75</v>
      </c>
      <c r="C32" s="37" t="s">
        <v>76</v>
      </c>
      <c r="D32" s="37" t="s">
        <v>77</v>
      </c>
      <c r="E32" s="37" t="s">
        <v>93</v>
      </c>
      <c r="F32" s="37">
        <v>5</v>
      </c>
      <c r="G32" s="88"/>
      <c r="H32" s="22"/>
      <c r="I32" s="36">
        <v>1973</v>
      </c>
      <c r="J32" s="21">
        <v>2684.4</v>
      </c>
      <c r="K32" s="21">
        <v>2684.4</v>
      </c>
      <c r="L32" s="29">
        <v>2436.6</v>
      </c>
      <c r="M32" s="29">
        <v>97</v>
      </c>
      <c r="N32" s="21">
        <v>8817136</v>
      </c>
      <c r="O32" s="21">
        <v>0</v>
      </c>
      <c r="P32" s="21">
        <v>0</v>
      </c>
      <c r="Q32" s="21">
        <v>0</v>
      </c>
      <c r="R32" s="21">
        <v>8817136</v>
      </c>
      <c r="S32" s="21">
        <v>12632</v>
      </c>
      <c r="T32" s="21">
        <v>12632</v>
      </c>
      <c r="U32" s="86">
        <v>45627</v>
      </c>
    </row>
    <row r="33" spans="1:21" ht="31.5" x14ac:dyDescent="0.25">
      <c r="A33" s="88">
        <v>5</v>
      </c>
      <c r="B33" s="37" t="s">
        <v>75</v>
      </c>
      <c r="C33" s="37" t="s">
        <v>76</v>
      </c>
      <c r="D33" s="37" t="s">
        <v>77</v>
      </c>
      <c r="E33" s="37" t="s">
        <v>94</v>
      </c>
      <c r="F33" s="37">
        <v>13</v>
      </c>
      <c r="G33" s="88"/>
      <c r="H33" s="22"/>
      <c r="I33" s="36">
        <v>1954</v>
      </c>
      <c r="J33" s="21">
        <v>266</v>
      </c>
      <c r="K33" s="21">
        <v>266</v>
      </c>
      <c r="L33" s="29">
        <v>143</v>
      </c>
      <c r="M33" s="29">
        <v>62</v>
      </c>
      <c r="N33" s="21">
        <v>2349930.96</v>
      </c>
      <c r="O33" s="21">
        <v>0</v>
      </c>
      <c r="P33" s="21">
        <v>0</v>
      </c>
      <c r="Q33" s="21">
        <v>0</v>
      </c>
      <c r="R33" s="21">
        <v>2349930.96</v>
      </c>
      <c r="S33" s="21">
        <v>12632</v>
      </c>
      <c r="T33" s="21">
        <v>12632</v>
      </c>
      <c r="U33" s="86">
        <v>45627</v>
      </c>
    </row>
    <row r="34" spans="1:21" ht="31.5" x14ac:dyDescent="0.25">
      <c r="A34" s="88">
        <v>6</v>
      </c>
      <c r="B34" s="37" t="s">
        <v>75</v>
      </c>
      <c r="C34" s="37" t="s">
        <v>76</v>
      </c>
      <c r="D34" s="37" t="s">
        <v>77</v>
      </c>
      <c r="E34" s="37" t="s">
        <v>94</v>
      </c>
      <c r="F34" s="37">
        <v>37</v>
      </c>
      <c r="G34" s="88"/>
      <c r="H34" s="22"/>
      <c r="I34" s="36">
        <v>1961</v>
      </c>
      <c r="J34" s="21">
        <v>269</v>
      </c>
      <c r="K34" s="21">
        <v>269</v>
      </c>
      <c r="L34" s="29">
        <v>137.69999999999999</v>
      </c>
      <c r="M34" s="29">
        <v>18</v>
      </c>
      <c r="N34" s="21">
        <v>2214515.92</v>
      </c>
      <c r="O34" s="21">
        <v>0</v>
      </c>
      <c r="P34" s="21">
        <v>0</v>
      </c>
      <c r="Q34" s="21">
        <v>0</v>
      </c>
      <c r="R34" s="21">
        <v>2214515.92</v>
      </c>
      <c r="S34" s="21">
        <v>12632</v>
      </c>
      <c r="T34" s="21">
        <v>12632</v>
      </c>
      <c r="U34" s="86">
        <v>45627</v>
      </c>
    </row>
    <row r="35" spans="1:21" ht="31.5" x14ac:dyDescent="0.25">
      <c r="A35" s="88">
        <v>7</v>
      </c>
      <c r="B35" s="37" t="s">
        <v>75</v>
      </c>
      <c r="C35" s="37" t="s">
        <v>76</v>
      </c>
      <c r="D35" s="37" t="s">
        <v>77</v>
      </c>
      <c r="E35" s="37" t="s">
        <v>95</v>
      </c>
      <c r="F35" s="37">
        <v>2</v>
      </c>
      <c r="G35" s="88"/>
      <c r="H35" s="22"/>
      <c r="I35" s="36">
        <v>1917</v>
      </c>
      <c r="J35" s="21">
        <v>224.4</v>
      </c>
      <c r="K35" s="21">
        <v>224.4</v>
      </c>
      <c r="L35" s="29"/>
      <c r="M35" s="29">
        <v>0</v>
      </c>
      <c r="N35" s="21">
        <v>1326107.3600000001</v>
      </c>
      <c r="O35" s="21">
        <v>0</v>
      </c>
      <c r="P35" s="21">
        <v>0</v>
      </c>
      <c r="Q35" s="21">
        <v>0</v>
      </c>
      <c r="R35" s="21">
        <v>1326107.3600000001</v>
      </c>
      <c r="S35" s="21">
        <v>12632</v>
      </c>
      <c r="T35" s="21">
        <v>12632</v>
      </c>
      <c r="U35" s="86">
        <v>45627</v>
      </c>
    </row>
    <row r="36" spans="1:21" ht="31.5" x14ac:dyDescent="0.25">
      <c r="A36" s="88">
        <v>8</v>
      </c>
      <c r="B36" s="37" t="s">
        <v>75</v>
      </c>
      <c r="C36" s="37" t="s">
        <v>76</v>
      </c>
      <c r="D36" s="37" t="s">
        <v>77</v>
      </c>
      <c r="E36" s="37" t="s">
        <v>94</v>
      </c>
      <c r="F36" s="37">
        <v>28</v>
      </c>
      <c r="G36" s="88"/>
      <c r="H36" s="22"/>
      <c r="I36" s="36">
        <v>1917</v>
      </c>
      <c r="J36" s="21">
        <v>232.9</v>
      </c>
      <c r="K36" s="21">
        <v>232.9</v>
      </c>
      <c r="L36" s="29">
        <v>123.5</v>
      </c>
      <c r="M36" s="29">
        <v>12</v>
      </c>
      <c r="N36" s="21">
        <v>5674168.0800000001</v>
      </c>
      <c r="O36" s="21">
        <v>0</v>
      </c>
      <c r="P36" s="21">
        <v>0</v>
      </c>
      <c r="Q36" s="21">
        <v>0</v>
      </c>
      <c r="R36" s="21">
        <v>5674168.0800000001</v>
      </c>
      <c r="S36" s="21">
        <v>12632</v>
      </c>
      <c r="T36" s="21">
        <v>12632</v>
      </c>
      <c r="U36" s="86">
        <v>45627</v>
      </c>
    </row>
    <row r="37" spans="1:21" ht="31.5" x14ac:dyDescent="0.25">
      <c r="A37" s="88">
        <v>9</v>
      </c>
      <c r="B37" s="37" t="s">
        <v>75</v>
      </c>
      <c r="C37" s="37" t="s">
        <v>76</v>
      </c>
      <c r="D37" s="37" t="s">
        <v>77</v>
      </c>
      <c r="E37" s="36" t="s">
        <v>96</v>
      </c>
      <c r="F37" s="37">
        <v>5</v>
      </c>
      <c r="G37" s="88"/>
      <c r="H37" s="22"/>
      <c r="I37" s="91">
        <v>1979</v>
      </c>
      <c r="J37" s="92">
        <v>3129.9</v>
      </c>
      <c r="K37" s="92">
        <v>3129.9</v>
      </c>
      <c r="L37" s="91">
        <v>2855.4</v>
      </c>
      <c r="M37" s="92">
        <v>160</v>
      </c>
      <c r="N37" s="44">
        <v>403200</v>
      </c>
      <c r="O37" s="21">
        <v>0</v>
      </c>
      <c r="P37" s="21">
        <v>0</v>
      </c>
      <c r="Q37" s="21">
        <v>0</v>
      </c>
      <c r="R37" s="44">
        <v>403200</v>
      </c>
      <c r="S37" s="79">
        <v>2520</v>
      </c>
      <c r="T37" s="79">
        <v>2520</v>
      </c>
      <c r="U37" s="90">
        <v>45627</v>
      </c>
    </row>
    <row r="38" spans="1:21" ht="31.5" x14ac:dyDescent="0.25">
      <c r="A38" s="88">
        <v>10</v>
      </c>
      <c r="B38" s="37" t="s">
        <v>75</v>
      </c>
      <c r="C38" s="37" t="s">
        <v>76</v>
      </c>
      <c r="D38" s="37" t="s">
        <v>97</v>
      </c>
      <c r="E38" s="37" t="s">
        <v>98</v>
      </c>
      <c r="F38" s="37">
        <v>14</v>
      </c>
      <c r="G38" s="88"/>
      <c r="H38" s="22"/>
      <c r="I38" s="51">
        <v>1980</v>
      </c>
      <c r="J38" s="69">
        <v>4872</v>
      </c>
      <c r="K38" s="69">
        <v>4531.2</v>
      </c>
      <c r="L38" s="69">
        <v>4531.2</v>
      </c>
      <c r="M38" s="94">
        <v>175</v>
      </c>
      <c r="N38" s="21">
        <v>14836284</v>
      </c>
      <c r="O38" s="21">
        <v>0</v>
      </c>
      <c r="P38" s="21">
        <v>0</v>
      </c>
      <c r="Q38" s="21">
        <v>0</v>
      </c>
      <c r="R38" s="21">
        <v>14836284</v>
      </c>
      <c r="S38" s="21">
        <v>12632</v>
      </c>
      <c r="T38" s="21">
        <v>12632</v>
      </c>
      <c r="U38" s="84">
        <v>45627</v>
      </c>
    </row>
    <row r="39" spans="1:21" ht="31.5" x14ac:dyDescent="0.25">
      <c r="A39" s="88">
        <v>11</v>
      </c>
      <c r="B39" s="37" t="s">
        <v>75</v>
      </c>
      <c r="C39" s="37" t="s">
        <v>76</v>
      </c>
      <c r="D39" s="37" t="s">
        <v>97</v>
      </c>
      <c r="E39" s="37" t="s">
        <v>98</v>
      </c>
      <c r="F39" s="37">
        <v>16</v>
      </c>
      <c r="G39" s="88"/>
      <c r="H39" s="22"/>
      <c r="I39" s="51">
        <v>1965</v>
      </c>
      <c r="J39" s="44">
        <v>1402.2</v>
      </c>
      <c r="K39" s="44">
        <v>1297.8</v>
      </c>
      <c r="L39" s="44">
        <v>1253.5999999999999</v>
      </c>
      <c r="M39" s="79">
        <v>40</v>
      </c>
      <c r="N39" s="21">
        <v>7654992</v>
      </c>
      <c r="O39" s="21">
        <v>0</v>
      </c>
      <c r="P39" s="21">
        <v>0</v>
      </c>
      <c r="Q39" s="21">
        <v>0</v>
      </c>
      <c r="R39" s="21">
        <v>7654992</v>
      </c>
      <c r="S39" s="21">
        <v>12632</v>
      </c>
      <c r="T39" s="21">
        <v>12632</v>
      </c>
      <c r="U39" s="84">
        <v>45627</v>
      </c>
    </row>
    <row r="40" spans="1:21" ht="31.5" x14ac:dyDescent="0.25">
      <c r="A40" s="88">
        <v>12</v>
      </c>
      <c r="B40" s="37" t="s">
        <v>75</v>
      </c>
      <c r="C40" s="37" t="s">
        <v>76</v>
      </c>
      <c r="D40" s="37" t="s">
        <v>77</v>
      </c>
      <c r="E40" s="37" t="s">
        <v>78</v>
      </c>
      <c r="F40" s="37">
        <v>36</v>
      </c>
      <c r="G40" s="88"/>
      <c r="H40" s="22"/>
      <c r="I40" s="36">
        <v>1973</v>
      </c>
      <c r="J40" s="21">
        <v>735.4</v>
      </c>
      <c r="K40" s="21">
        <v>735.4</v>
      </c>
      <c r="L40" s="29">
        <v>536.5</v>
      </c>
      <c r="M40" s="21">
        <v>38</v>
      </c>
      <c r="N40" s="21">
        <v>6458615.2800000003</v>
      </c>
      <c r="O40" s="21">
        <v>0</v>
      </c>
      <c r="P40" s="21">
        <v>0</v>
      </c>
      <c r="Q40" s="21">
        <v>0</v>
      </c>
      <c r="R40" s="21">
        <v>6458615.2800000003</v>
      </c>
      <c r="S40" s="21">
        <v>12632</v>
      </c>
      <c r="T40" s="21">
        <v>12632</v>
      </c>
      <c r="U40" s="86">
        <v>45627</v>
      </c>
    </row>
    <row r="41" spans="1:21" ht="31.5" x14ac:dyDescent="0.25">
      <c r="A41" s="28">
        <v>13</v>
      </c>
      <c r="B41" s="36" t="s">
        <v>75</v>
      </c>
      <c r="C41" s="36" t="s">
        <v>76</v>
      </c>
      <c r="D41" s="36" t="s">
        <v>77</v>
      </c>
      <c r="E41" s="36" t="s">
        <v>100</v>
      </c>
      <c r="F41" s="36">
        <v>8</v>
      </c>
      <c r="G41" s="88"/>
      <c r="H41" s="22"/>
      <c r="I41" s="36">
        <v>1956</v>
      </c>
      <c r="J41" s="21">
        <v>564.5</v>
      </c>
      <c r="K41" s="21">
        <v>564.5</v>
      </c>
      <c r="L41" s="29">
        <v>509</v>
      </c>
      <c r="M41" s="21">
        <v>24</v>
      </c>
      <c r="N41" s="21">
        <v>5684400</v>
      </c>
      <c r="O41" s="21">
        <v>0</v>
      </c>
      <c r="P41" s="21">
        <v>0</v>
      </c>
      <c r="Q41" s="21">
        <v>0</v>
      </c>
      <c r="R41" s="21">
        <v>5684400</v>
      </c>
      <c r="S41" s="21">
        <v>12632</v>
      </c>
      <c r="T41" s="21">
        <v>12632</v>
      </c>
      <c r="U41" s="86">
        <v>45627</v>
      </c>
    </row>
    <row r="42" spans="1:21" ht="31.5" x14ac:dyDescent="0.25">
      <c r="A42" s="28">
        <v>14</v>
      </c>
      <c r="B42" s="53" t="s">
        <v>75</v>
      </c>
      <c r="C42" s="53" t="s">
        <v>76</v>
      </c>
      <c r="D42" s="53" t="s">
        <v>77</v>
      </c>
      <c r="E42" s="53" t="s">
        <v>81</v>
      </c>
      <c r="F42" s="53">
        <v>6</v>
      </c>
      <c r="G42" s="88"/>
      <c r="H42" s="22"/>
      <c r="I42" s="36">
        <v>1967</v>
      </c>
      <c r="J42" s="21">
        <v>366.9</v>
      </c>
      <c r="K42" s="21">
        <v>366.9</v>
      </c>
      <c r="L42" s="29">
        <v>245.6</v>
      </c>
      <c r="M42" s="21">
        <v>20</v>
      </c>
      <c r="N42" s="21">
        <v>4294880</v>
      </c>
      <c r="O42" s="21">
        <v>0</v>
      </c>
      <c r="P42" s="21">
        <v>0</v>
      </c>
      <c r="Q42" s="21">
        <v>0</v>
      </c>
      <c r="R42" s="21">
        <v>4294880</v>
      </c>
      <c r="S42" s="21">
        <v>12632</v>
      </c>
      <c r="T42" s="21">
        <v>12632</v>
      </c>
      <c r="U42" s="86">
        <v>45627</v>
      </c>
    </row>
    <row r="43" spans="1:21" ht="31.5" x14ac:dyDescent="0.25">
      <c r="A43" s="28">
        <v>15</v>
      </c>
      <c r="B43" s="53" t="s">
        <v>75</v>
      </c>
      <c r="C43" s="53" t="s">
        <v>76</v>
      </c>
      <c r="D43" s="53" t="s">
        <v>77</v>
      </c>
      <c r="E43" s="53" t="s">
        <v>81</v>
      </c>
      <c r="F43" s="53">
        <v>15</v>
      </c>
      <c r="G43" s="88"/>
      <c r="H43" s="22"/>
      <c r="I43" s="36">
        <v>1975</v>
      </c>
      <c r="J43" s="21">
        <v>653.20000000000005</v>
      </c>
      <c r="K43" s="21">
        <v>653.20000000000005</v>
      </c>
      <c r="L43" s="29">
        <v>537.20000000000005</v>
      </c>
      <c r="M43" s="21">
        <v>36</v>
      </c>
      <c r="N43" s="21">
        <v>7326560</v>
      </c>
      <c r="O43" s="21">
        <v>0</v>
      </c>
      <c r="P43" s="21">
        <v>0</v>
      </c>
      <c r="Q43" s="21">
        <v>0</v>
      </c>
      <c r="R43" s="21">
        <v>7326560</v>
      </c>
      <c r="S43" s="21">
        <v>12632</v>
      </c>
      <c r="T43" s="21">
        <v>12632</v>
      </c>
      <c r="U43" s="86">
        <v>45627</v>
      </c>
    </row>
    <row r="44" spans="1:21" ht="31.5" x14ac:dyDescent="0.25">
      <c r="A44" s="28">
        <v>16</v>
      </c>
      <c r="B44" s="53" t="s">
        <v>75</v>
      </c>
      <c r="C44" s="53" t="s">
        <v>76</v>
      </c>
      <c r="D44" s="53" t="s">
        <v>77</v>
      </c>
      <c r="E44" s="57" t="s">
        <v>91</v>
      </c>
      <c r="F44" s="53">
        <v>37</v>
      </c>
      <c r="G44" s="88"/>
      <c r="H44" s="22"/>
      <c r="I44" s="36">
        <v>1983</v>
      </c>
      <c r="J44" s="21">
        <v>699.8</v>
      </c>
      <c r="K44" s="21">
        <v>699.8</v>
      </c>
      <c r="L44" s="29">
        <v>494.4</v>
      </c>
      <c r="M44" s="21">
        <v>36</v>
      </c>
      <c r="N44" s="21">
        <v>3410640</v>
      </c>
      <c r="O44" s="21">
        <v>0</v>
      </c>
      <c r="P44" s="21">
        <v>0</v>
      </c>
      <c r="Q44" s="21">
        <v>0</v>
      </c>
      <c r="R44" s="21">
        <v>3410640</v>
      </c>
      <c r="S44" s="21">
        <v>12632</v>
      </c>
      <c r="T44" s="21">
        <v>12632</v>
      </c>
      <c r="U44" s="86">
        <v>45627</v>
      </c>
    </row>
    <row r="45" spans="1:21" ht="31.5" x14ac:dyDescent="0.25">
      <c r="A45" s="28">
        <v>17</v>
      </c>
      <c r="B45" s="53" t="s">
        <v>75</v>
      </c>
      <c r="C45" s="53" t="s">
        <v>76</v>
      </c>
      <c r="D45" s="53" t="s">
        <v>77</v>
      </c>
      <c r="E45" s="53" t="s">
        <v>100</v>
      </c>
      <c r="F45" s="53">
        <v>28</v>
      </c>
      <c r="G45" s="88"/>
      <c r="H45" s="22"/>
      <c r="I45" s="36">
        <v>1964</v>
      </c>
      <c r="J45" s="21">
        <v>2616.5</v>
      </c>
      <c r="K45" s="21">
        <v>2616.5</v>
      </c>
      <c r="L45" s="29">
        <v>1679.9</v>
      </c>
      <c r="M45" s="21">
        <v>116</v>
      </c>
      <c r="N45" s="21">
        <v>16105800</v>
      </c>
      <c r="O45" s="21">
        <v>0</v>
      </c>
      <c r="P45" s="21">
        <v>0</v>
      </c>
      <c r="Q45" s="21">
        <v>0</v>
      </c>
      <c r="R45" s="21">
        <v>16105800</v>
      </c>
      <c r="S45" s="21">
        <v>12632</v>
      </c>
      <c r="T45" s="21">
        <v>12632</v>
      </c>
      <c r="U45" s="86">
        <v>45627</v>
      </c>
    </row>
    <row r="46" spans="1:21" ht="31.5" x14ac:dyDescent="0.25">
      <c r="A46" s="28">
        <v>18</v>
      </c>
      <c r="B46" s="53" t="s">
        <v>75</v>
      </c>
      <c r="C46" s="53" t="s">
        <v>76</v>
      </c>
      <c r="D46" s="53" t="s">
        <v>77</v>
      </c>
      <c r="E46" s="53" t="s">
        <v>101</v>
      </c>
      <c r="F46" s="53">
        <v>36</v>
      </c>
      <c r="G46" s="88"/>
      <c r="H46" s="22"/>
      <c r="I46" s="36">
        <v>1985</v>
      </c>
      <c r="J46" s="21">
        <v>1616.3</v>
      </c>
      <c r="K46" s="21">
        <v>1616.3</v>
      </c>
      <c r="L46" s="29">
        <v>1058.0999999999999</v>
      </c>
      <c r="M46" s="21">
        <v>83</v>
      </c>
      <c r="N46" s="21">
        <v>17305840</v>
      </c>
      <c r="O46" s="21">
        <v>0</v>
      </c>
      <c r="P46" s="21">
        <v>0</v>
      </c>
      <c r="Q46" s="21">
        <v>0</v>
      </c>
      <c r="R46" s="21">
        <v>17305840</v>
      </c>
      <c r="S46" s="21">
        <v>12632</v>
      </c>
      <c r="T46" s="21">
        <v>12632</v>
      </c>
      <c r="U46" s="86">
        <v>45627</v>
      </c>
    </row>
    <row r="47" spans="1:21" ht="31.5" x14ac:dyDescent="0.25">
      <c r="A47" s="28">
        <v>19</v>
      </c>
      <c r="B47" s="53" t="s">
        <v>75</v>
      </c>
      <c r="C47" s="53" t="s">
        <v>76</v>
      </c>
      <c r="D47" s="53" t="s">
        <v>77</v>
      </c>
      <c r="E47" s="53" t="s">
        <v>102</v>
      </c>
      <c r="F47" s="53">
        <v>15</v>
      </c>
      <c r="G47" s="88"/>
      <c r="H47" s="22"/>
      <c r="I47" s="36"/>
      <c r="J47" s="21">
        <v>490</v>
      </c>
      <c r="K47" s="21">
        <v>490</v>
      </c>
      <c r="L47" s="29"/>
      <c r="M47" s="21">
        <v>35</v>
      </c>
      <c r="N47" s="21">
        <v>6189680</v>
      </c>
      <c r="O47" s="21">
        <v>0</v>
      </c>
      <c r="P47" s="21">
        <v>0</v>
      </c>
      <c r="Q47" s="21">
        <v>0</v>
      </c>
      <c r="R47" s="21">
        <v>6189680</v>
      </c>
      <c r="S47" s="21">
        <v>12632</v>
      </c>
      <c r="T47" s="21">
        <v>12632</v>
      </c>
      <c r="U47" s="86">
        <v>45627</v>
      </c>
    </row>
    <row r="48" spans="1:21" ht="31.5" x14ac:dyDescent="0.25">
      <c r="A48" s="28">
        <v>20</v>
      </c>
      <c r="B48" s="53" t="s">
        <v>75</v>
      </c>
      <c r="C48" s="53" t="s">
        <v>76</v>
      </c>
      <c r="D48" s="53" t="s">
        <v>77</v>
      </c>
      <c r="E48" s="53" t="s">
        <v>103</v>
      </c>
      <c r="F48" s="53">
        <v>1</v>
      </c>
      <c r="G48" s="88"/>
      <c r="H48" s="22"/>
      <c r="I48" s="36">
        <v>1988</v>
      </c>
      <c r="J48" s="21">
        <v>767.9</v>
      </c>
      <c r="K48" s="21">
        <v>767.9</v>
      </c>
      <c r="L48" s="29">
        <v>494.7</v>
      </c>
      <c r="M48" s="21">
        <v>44</v>
      </c>
      <c r="N48" s="21">
        <v>12379360</v>
      </c>
      <c r="O48" s="21">
        <v>0</v>
      </c>
      <c r="P48" s="21">
        <v>0</v>
      </c>
      <c r="Q48" s="21">
        <v>0</v>
      </c>
      <c r="R48" s="21">
        <v>12379360</v>
      </c>
      <c r="S48" s="21">
        <v>12632</v>
      </c>
      <c r="T48" s="21">
        <v>12632</v>
      </c>
      <c r="U48" s="86">
        <v>45627</v>
      </c>
    </row>
    <row r="49" spans="1:21" ht="31.5" x14ac:dyDescent="0.25">
      <c r="A49" s="28">
        <v>21</v>
      </c>
      <c r="B49" s="53" t="s">
        <v>75</v>
      </c>
      <c r="C49" s="53" t="s">
        <v>76</v>
      </c>
      <c r="D49" s="53" t="s">
        <v>77</v>
      </c>
      <c r="E49" s="53" t="s">
        <v>103</v>
      </c>
      <c r="F49" s="53">
        <v>5</v>
      </c>
      <c r="G49" s="88"/>
      <c r="H49" s="22"/>
      <c r="I49" s="36">
        <v>1979</v>
      </c>
      <c r="J49" s="21">
        <v>784.2</v>
      </c>
      <c r="K49" s="21">
        <v>784.2</v>
      </c>
      <c r="L49" s="29">
        <v>494.8</v>
      </c>
      <c r="M49" s="21">
        <v>46</v>
      </c>
      <c r="N49" s="21">
        <v>12505680</v>
      </c>
      <c r="O49" s="21">
        <v>0</v>
      </c>
      <c r="P49" s="21">
        <v>0</v>
      </c>
      <c r="Q49" s="21">
        <v>0</v>
      </c>
      <c r="R49" s="21">
        <v>12505680</v>
      </c>
      <c r="S49" s="21">
        <v>12632</v>
      </c>
      <c r="T49" s="21">
        <v>12632</v>
      </c>
      <c r="U49" s="86">
        <v>45627</v>
      </c>
    </row>
    <row r="50" spans="1:21" ht="31.5" x14ac:dyDescent="0.25">
      <c r="A50" s="28">
        <v>22</v>
      </c>
      <c r="B50" s="53" t="s">
        <v>75</v>
      </c>
      <c r="C50" s="53" t="s">
        <v>76</v>
      </c>
      <c r="D50" s="53" t="s">
        <v>77</v>
      </c>
      <c r="E50" s="53" t="s">
        <v>103</v>
      </c>
      <c r="F50" s="53">
        <v>9</v>
      </c>
      <c r="G50" s="88"/>
      <c r="H50" s="22"/>
      <c r="I50" s="36">
        <v>1981</v>
      </c>
      <c r="J50" s="21">
        <v>849.2</v>
      </c>
      <c r="K50" s="21">
        <v>849.2</v>
      </c>
      <c r="L50" s="29">
        <v>771.9</v>
      </c>
      <c r="M50" s="21">
        <v>21</v>
      </c>
      <c r="N50" s="21">
        <v>8905560</v>
      </c>
      <c r="O50" s="21">
        <v>0</v>
      </c>
      <c r="P50" s="21">
        <v>0</v>
      </c>
      <c r="Q50" s="21">
        <v>0</v>
      </c>
      <c r="R50" s="21">
        <v>8905560</v>
      </c>
      <c r="S50" s="21">
        <v>12632</v>
      </c>
      <c r="T50" s="21">
        <v>12632</v>
      </c>
      <c r="U50" s="86">
        <v>45627</v>
      </c>
    </row>
    <row r="51" spans="1:21" ht="31.5" x14ac:dyDescent="0.25">
      <c r="A51" s="28">
        <v>23</v>
      </c>
      <c r="B51" s="53" t="s">
        <v>75</v>
      </c>
      <c r="C51" s="53" t="s">
        <v>76</v>
      </c>
      <c r="D51" s="53" t="s">
        <v>77</v>
      </c>
      <c r="E51" s="53" t="s">
        <v>103</v>
      </c>
      <c r="F51" s="53">
        <v>11</v>
      </c>
      <c r="G51" s="88"/>
      <c r="H51" s="22"/>
      <c r="I51" s="36">
        <v>1988</v>
      </c>
      <c r="J51" s="21">
        <v>565.4</v>
      </c>
      <c r="K51" s="21">
        <v>565.4</v>
      </c>
      <c r="L51" s="29">
        <v>525.29999999999995</v>
      </c>
      <c r="M51" s="21">
        <v>55</v>
      </c>
      <c r="N51" s="21">
        <v>13137280</v>
      </c>
      <c r="O51" s="21">
        <v>0</v>
      </c>
      <c r="P51" s="21">
        <v>0</v>
      </c>
      <c r="Q51" s="21">
        <v>0</v>
      </c>
      <c r="R51" s="21">
        <v>13137280</v>
      </c>
      <c r="S51" s="21">
        <v>12632</v>
      </c>
      <c r="T51" s="21">
        <v>12632</v>
      </c>
      <c r="U51" s="86">
        <v>45627</v>
      </c>
    </row>
    <row r="52" spans="1:21" ht="31.5" x14ac:dyDescent="0.25">
      <c r="A52" s="28">
        <v>24</v>
      </c>
      <c r="B52" s="53" t="s">
        <v>75</v>
      </c>
      <c r="C52" s="53" t="s">
        <v>76</v>
      </c>
      <c r="D52" s="53" t="s">
        <v>77</v>
      </c>
      <c r="E52" s="53" t="s">
        <v>104</v>
      </c>
      <c r="F52" s="53">
        <v>5</v>
      </c>
      <c r="G52" s="88"/>
      <c r="H52" s="22"/>
      <c r="I52" s="36">
        <v>1985</v>
      </c>
      <c r="J52" s="21">
        <v>1154.5999999999999</v>
      </c>
      <c r="K52" s="21">
        <v>1154.5999999999999</v>
      </c>
      <c r="L52" s="29">
        <v>480.1</v>
      </c>
      <c r="M52" s="21">
        <v>42</v>
      </c>
      <c r="N52" s="21">
        <v>12505680</v>
      </c>
      <c r="O52" s="21">
        <v>0</v>
      </c>
      <c r="P52" s="21">
        <v>0</v>
      </c>
      <c r="Q52" s="21">
        <v>0</v>
      </c>
      <c r="R52" s="21">
        <v>12505680</v>
      </c>
      <c r="S52" s="21">
        <v>12632</v>
      </c>
      <c r="T52" s="21">
        <v>12632</v>
      </c>
      <c r="U52" s="86">
        <v>45627</v>
      </c>
    </row>
    <row r="53" spans="1:21" ht="31.5" x14ac:dyDescent="0.25">
      <c r="A53" s="28">
        <v>25</v>
      </c>
      <c r="B53" s="53" t="s">
        <v>75</v>
      </c>
      <c r="C53" s="53" t="s">
        <v>76</v>
      </c>
      <c r="D53" s="53" t="s">
        <v>77</v>
      </c>
      <c r="E53" s="53" t="s">
        <v>104</v>
      </c>
      <c r="F53" s="53">
        <v>6</v>
      </c>
      <c r="G53" s="88"/>
      <c r="H53" s="22"/>
      <c r="I53" s="36">
        <v>1986</v>
      </c>
      <c r="J53" s="21">
        <v>739.8</v>
      </c>
      <c r="K53" s="21">
        <v>739.8</v>
      </c>
      <c r="L53" s="29">
        <v>494.1</v>
      </c>
      <c r="M53" s="21">
        <v>47</v>
      </c>
      <c r="N53" s="21">
        <v>12253040</v>
      </c>
      <c r="O53" s="21">
        <v>0</v>
      </c>
      <c r="P53" s="21">
        <v>0</v>
      </c>
      <c r="Q53" s="21">
        <v>0</v>
      </c>
      <c r="R53" s="21">
        <v>12253040</v>
      </c>
      <c r="S53" s="21">
        <v>12632</v>
      </c>
      <c r="T53" s="21">
        <v>12632</v>
      </c>
      <c r="U53" s="86">
        <v>45627</v>
      </c>
    </row>
    <row r="54" spans="1:21" ht="31.5" x14ac:dyDescent="0.25">
      <c r="A54" s="28">
        <v>26</v>
      </c>
      <c r="B54" s="53" t="s">
        <v>75</v>
      </c>
      <c r="C54" s="53" t="s">
        <v>76</v>
      </c>
      <c r="D54" s="53" t="s">
        <v>77</v>
      </c>
      <c r="E54" s="53" t="s">
        <v>104</v>
      </c>
      <c r="F54" s="53">
        <v>8</v>
      </c>
      <c r="G54" s="88"/>
      <c r="H54" s="22"/>
      <c r="I54" s="36">
        <v>1984</v>
      </c>
      <c r="J54" s="21">
        <v>836.9</v>
      </c>
      <c r="K54" s="21">
        <v>836.9</v>
      </c>
      <c r="L54" s="29">
        <v>764.6</v>
      </c>
      <c r="M54" s="21">
        <v>30</v>
      </c>
      <c r="N54" s="21">
        <v>12758320</v>
      </c>
      <c r="O54" s="21">
        <v>0</v>
      </c>
      <c r="P54" s="21">
        <v>0</v>
      </c>
      <c r="Q54" s="21">
        <v>0</v>
      </c>
      <c r="R54" s="21">
        <v>12758320</v>
      </c>
      <c r="S54" s="21">
        <v>12632</v>
      </c>
      <c r="T54" s="21">
        <v>12632</v>
      </c>
      <c r="U54" s="86">
        <v>45627</v>
      </c>
    </row>
    <row r="55" spans="1:21" ht="31.5" x14ac:dyDescent="0.25">
      <c r="A55" s="28">
        <v>27</v>
      </c>
      <c r="B55" s="53" t="s">
        <v>75</v>
      </c>
      <c r="C55" s="53" t="s">
        <v>76</v>
      </c>
      <c r="D55" s="53" t="s">
        <v>77</v>
      </c>
      <c r="E55" s="78" t="s">
        <v>79</v>
      </c>
      <c r="F55" s="78">
        <v>6</v>
      </c>
      <c r="G55" s="88"/>
      <c r="H55" s="22"/>
      <c r="I55" s="51">
        <v>1936</v>
      </c>
      <c r="J55" s="44">
        <v>546.9</v>
      </c>
      <c r="K55" s="44">
        <v>488.6</v>
      </c>
      <c r="L55" s="44">
        <v>300.10000000000002</v>
      </c>
      <c r="M55" s="79">
        <v>23</v>
      </c>
      <c r="N55" s="21">
        <v>5305440</v>
      </c>
      <c r="O55" s="21">
        <v>0</v>
      </c>
      <c r="P55" s="21">
        <v>0</v>
      </c>
      <c r="Q55" s="21">
        <v>0</v>
      </c>
      <c r="R55" s="21">
        <v>5305440</v>
      </c>
      <c r="S55" s="21">
        <v>12632</v>
      </c>
      <c r="T55" s="21">
        <v>12632</v>
      </c>
      <c r="U55" s="84">
        <v>45627</v>
      </c>
    </row>
    <row r="56" spans="1:21" ht="31.5" x14ac:dyDescent="0.25">
      <c r="A56" s="28">
        <v>28</v>
      </c>
      <c r="B56" s="53" t="s">
        <v>75</v>
      </c>
      <c r="C56" s="53" t="s">
        <v>76</v>
      </c>
      <c r="D56" s="53" t="s">
        <v>77</v>
      </c>
      <c r="E56" s="78" t="s">
        <v>92</v>
      </c>
      <c r="F56" s="78">
        <v>69</v>
      </c>
      <c r="G56" s="88"/>
      <c r="H56" s="22"/>
      <c r="I56" s="51">
        <v>1956</v>
      </c>
      <c r="J56" s="69">
        <v>660</v>
      </c>
      <c r="K56" s="69">
        <v>619.20000000000005</v>
      </c>
      <c r="L56" s="29">
        <v>579.4</v>
      </c>
      <c r="M56" s="94">
        <v>23</v>
      </c>
      <c r="N56" s="21">
        <v>6164416</v>
      </c>
      <c r="O56" s="21">
        <v>0</v>
      </c>
      <c r="P56" s="21">
        <v>0</v>
      </c>
      <c r="Q56" s="21">
        <v>0</v>
      </c>
      <c r="R56" s="21">
        <v>6164416</v>
      </c>
      <c r="S56" s="21">
        <v>12632</v>
      </c>
      <c r="T56" s="21">
        <v>12632</v>
      </c>
      <c r="U56" s="84">
        <v>45627</v>
      </c>
    </row>
    <row r="57" spans="1:21" ht="31.5" x14ac:dyDescent="0.25">
      <c r="A57" s="28">
        <v>29</v>
      </c>
      <c r="B57" s="53" t="s">
        <v>75</v>
      </c>
      <c r="C57" s="53" t="s">
        <v>76</v>
      </c>
      <c r="D57" s="53" t="s">
        <v>77</v>
      </c>
      <c r="E57" s="78" t="s">
        <v>105</v>
      </c>
      <c r="F57" s="78">
        <v>3</v>
      </c>
      <c r="G57" s="88"/>
      <c r="H57" s="22"/>
      <c r="I57" s="51">
        <v>1963</v>
      </c>
      <c r="J57" s="82">
        <v>655.4</v>
      </c>
      <c r="K57" s="82">
        <v>610.6</v>
      </c>
      <c r="L57" s="69">
        <v>610.6</v>
      </c>
      <c r="M57" s="95">
        <v>26</v>
      </c>
      <c r="N57" s="21">
        <v>6227576</v>
      </c>
      <c r="O57" s="21">
        <v>0</v>
      </c>
      <c r="P57" s="21">
        <v>0</v>
      </c>
      <c r="Q57" s="21">
        <v>0</v>
      </c>
      <c r="R57" s="21">
        <v>6227576</v>
      </c>
      <c r="S57" s="21">
        <v>12632</v>
      </c>
      <c r="T57" s="21">
        <v>12632</v>
      </c>
      <c r="U57" s="84">
        <v>45627</v>
      </c>
    </row>
    <row r="58" spans="1:21" ht="31.5" x14ac:dyDescent="0.25">
      <c r="A58" s="28">
        <v>30</v>
      </c>
      <c r="B58" s="53" t="s">
        <v>75</v>
      </c>
      <c r="C58" s="53" t="s">
        <v>76</v>
      </c>
      <c r="D58" s="53" t="s">
        <v>77</v>
      </c>
      <c r="E58" s="78" t="s">
        <v>105</v>
      </c>
      <c r="F58" s="78">
        <v>4</v>
      </c>
      <c r="G58" s="88"/>
      <c r="H58" s="22"/>
      <c r="I58" s="51">
        <v>1970</v>
      </c>
      <c r="J58" s="69">
        <v>2880</v>
      </c>
      <c r="K58" s="69">
        <v>2590</v>
      </c>
      <c r="L58" s="69">
        <v>2531.6</v>
      </c>
      <c r="M58" s="94">
        <v>109</v>
      </c>
      <c r="N58" s="21">
        <v>8551864</v>
      </c>
      <c r="O58" s="21">
        <v>0</v>
      </c>
      <c r="P58" s="21">
        <v>0</v>
      </c>
      <c r="Q58" s="21">
        <v>0</v>
      </c>
      <c r="R58" s="21">
        <v>8551864</v>
      </c>
      <c r="S58" s="21">
        <v>12632</v>
      </c>
      <c r="T58" s="21">
        <v>12632</v>
      </c>
      <c r="U58" s="84">
        <v>45627</v>
      </c>
    </row>
    <row r="59" spans="1:21" ht="31.5" x14ac:dyDescent="0.25">
      <c r="A59" s="28">
        <v>31</v>
      </c>
      <c r="B59" s="53" t="s">
        <v>75</v>
      </c>
      <c r="C59" s="53" t="s">
        <v>76</v>
      </c>
      <c r="D59" s="53" t="s">
        <v>77</v>
      </c>
      <c r="E59" s="78" t="s">
        <v>96</v>
      </c>
      <c r="F59" s="78">
        <v>3</v>
      </c>
      <c r="G59" s="88"/>
      <c r="H59" s="22"/>
      <c r="I59" s="51">
        <v>1986</v>
      </c>
      <c r="J59" s="69">
        <v>3172.2</v>
      </c>
      <c r="K59" s="69">
        <v>2832.9</v>
      </c>
      <c r="L59" s="69">
        <v>2832.9</v>
      </c>
      <c r="M59" s="94">
        <v>89</v>
      </c>
      <c r="N59" s="21">
        <v>12518312</v>
      </c>
      <c r="O59" s="21">
        <v>0</v>
      </c>
      <c r="P59" s="21">
        <v>0</v>
      </c>
      <c r="Q59" s="21">
        <v>0</v>
      </c>
      <c r="R59" s="21">
        <v>12518312</v>
      </c>
      <c r="S59" s="21">
        <v>12632</v>
      </c>
      <c r="T59" s="21">
        <v>12632</v>
      </c>
      <c r="U59" s="84">
        <v>45627</v>
      </c>
    </row>
    <row r="60" spans="1:21" ht="31.5" x14ac:dyDescent="0.25">
      <c r="A60" s="28">
        <v>32</v>
      </c>
      <c r="B60" s="53" t="s">
        <v>75</v>
      </c>
      <c r="C60" s="53" t="s">
        <v>76</v>
      </c>
      <c r="D60" s="53" t="s">
        <v>77</v>
      </c>
      <c r="E60" s="78" t="s">
        <v>106</v>
      </c>
      <c r="F60" s="78">
        <v>2</v>
      </c>
      <c r="G60" s="88"/>
      <c r="H60" s="22"/>
      <c r="I60" s="51">
        <v>1987</v>
      </c>
      <c r="J60" s="69">
        <v>869.6</v>
      </c>
      <c r="K60" s="69">
        <v>776.2</v>
      </c>
      <c r="L60" s="69">
        <v>726.2</v>
      </c>
      <c r="M60" s="94">
        <v>42</v>
      </c>
      <c r="N60" s="21">
        <v>5558080</v>
      </c>
      <c r="O60" s="21">
        <v>0</v>
      </c>
      <c r="P60" s="21">
        <v>0</v>
      </c>
      <c r="Q60" s="21">
        <v>0</v>
      </c>
      <c r="R60" s="21">
        <v>5558080</v>
      </c>
      <c r="S60" s="21">
        <v>12632</v>
      </c>
      <c r="T60" s="21">
        <v>12632</v>
      </c>
      <c r="U60" s="84">
        <v>45627</v>
      </c>
    </row>
    <row r="61" spans="1:21" ht="31.5" x14ac:dyDescent="0.25">
      <c r="A61" s="28">
        <v>33</v>
      </c>
      <c r="B61" s="53" t="s">
        <v>75</v>
      </c>
      <c r="C61" s="53" t="s">
        <v>76</v>
      </c>
      <c r="D61" s="53" t="s">
        <v>77</v>
      </c>
      <c r="E61" s="78" t="s">
        <v>107</v>
      </c>
      <c r="F61" s="78">
        <v>4</v>
      </c>
      <c r="G61" s="88"/>
      <c r="H61" s="22"/>
      <c r="I61" s="51">
        <v>1954</v>
      </c>
      <c r="J61" s="69">
        <v>451</v>
      </c>
      <c r="K61" s="69">
        <v>451</v>
      </c>
      <c r="L61" s="69">
        <v>332.7</v>
      </c>
      <c r="M61" s="94">
        <v>28</v>
      </c>
      <c r="N61" s="21">
        <v>3334848</v>
      </c>
      <c r="O61" s="21">
        <v>0</v>
      </c>
      <c r="P61" s="21">
        <v>0</v>
      </c>
      <c r="Q61" s="21">
        <v>0</v>
      </c>
      <c r="R61" s="21">
        <v>3334848</v>
      </c>
      <c r="S61" s="21">
        <v>12632</v>
      </c>
      <c r="T61" s="21">
        <v>12632</v>
      </c>
      <c r="U61" s="84">
        <v>45627</v>
      </c>
    </row>
    <row r="62" spans="1:21" ht="31.5" x14ac:dyDescent="0.25">
      <c r="A62" s="28">
        <v>34</v>
      </c>
      <c r="B62" s="53" t="s">
        <v>75</v>
      </c>
      <c r="C62" s="53" t="s">
        <v>76</v>
      </c>
      <c r="D62" s="53" t="s">
        <v>77</v>
      </c>
      <c r="E62" s="80" t="s">
        <v>107</v>
      </c>
      <c r="F62" s="36">
        <v>15</v>
      </c>
      <c r="G62" s="88"/>
      <c r="H62" s="22"/>
      <c r="I62" s="36">
        <v>1987</v>
      </c>
      <c r="J62" s="82">
        <v>1913.7</v>
      </c>
      <c r="K62" s="82">
        <v>1706.9</v>
      </c>
      <c r="L62" s="29">
        <v>1657.3</v>
      </c>
      <c r="M62" s="51">
        <v>84</v>
      </c>
      <c r="N62" s="21">
        <v>6720224</v>
      </c>
      <c r="O62" s="21">
        <v>0</v>
      </c>
      <c r="P62" s="21">
        <v>0</v>
      </c>
      <c r="Q62" s="21">
        <v>0</v>
      </c>
      <c r="R62" s="21">
        <v>6720224</v>
      </c>
      <c r="S62" s="21">
        <v>12632</v>
      </c>
      <c r="T62" s="21">
        <v>12632</v>
      </c>
      <c r="U62" s="84">
        <v>45627</v>
      </c>
    </row>
    <row r="63" spans="1:21" ht="31.5" x14ac:dyDescent="0.25">
      <c r="A63" s="28">
        <v>35</v>
      </c>
      <c r="B63" s="53" t="s">
        <v>75</v>
      </c>
      <c r="C63" s="53" t="s">
        <v>76</v>
      </c>
      <c r="D63" s="53" t="s">
        <v>77</v>
      </c>
      <c r="E63" s="78" t="s">
        <v>108</v>
      </c>
      <c r="F63" s="36">
        <v>7</v>
      </c>
      <c r="G63" s="88"/>
      <c r="H63" s="22"/>
      <c r="I63" s="51">
        <v>1966</v>
      </c>
      <c r="J63" s="32">
        <v>309.7</v>
      </c>
      <c r="K63" s="32">
        <v>287.39999999999998</v>
      </c>
      <c r="L63" s="29">
        <v>287.39999999999998</v>
      </c>
      <c r="M63" s="29">
        <v>21</v>
      </c>
      <c r="N63" s="21">
        <v>3132736</v>
      </c>
      <c r="O63" s="21">
        <v>0</v>
      </c>
      <c r="P63" s="21">
        <v>0</v>
      </c>
      <c r="Q63" s="21">
        <v>0</v>
      </c>
      <c r="R63" s="21">
        <v>3132736</v>
      </c>
      <c r="S63" s="21">
        <v>12632</v>
      </c>
      <c r="T63" s="21">
        <v>12632</v>
      </c>
      <c r="U63" s="84">
        <v>45627</v>
      </c>
    </row>
    <row r="64" spans="1:21" ht="31.5" x14ac:dyDescent="0.25">
      <c r="A64" s="88">
        <v>36</v>
      </c>
      <c r="B64" s="53" t="s">
        <v>75</v>
      </c>
      <c r="C64" s="53" t="s">
        <v>76</v>
      </c>
      <c r="D64" s="53" t="s">
        <v>77</v>
      </c>
      <c r="E64" s="78" t="s">
        <v>108</v>
      </c>
      <c r="F64" s="36">
        <v>9</v>
      </c>
      <c r="G64" s="88"/>
      <c r="H64" s="22"/>
      <c r="I64" s="51">
        <v>1964</v>
      </c>
      <c r="J64" s="32">
        <v>429.4</v>
      </c>
      <c r="K64" s="29">
        <v>386.2</v>
      </c>
      <c r="L64" s="29">
        <v>333.8</v>
      </c>
      <c r="M64" s="29">
        <v>23</v>
      </c>
      <c r="N64" s="21">
        <v>4168560</v>
      </c>
      <c r="O64" s="21">
        <v>0</v>
      </c>
      <c r="P64" s="21">
        <v>0</v>
      </c>
      <c r="Q64" s="21">
        <v>0</v>
      </c>
      <c r="R64" s="21">
        <v>4168560</v>
      </c>
      <c r="S64" s="21">
        <v>12632</v>
      </c>
      <c r="T64" s="21">
        <v>12632</v>
      </c>
      <c r="U64" s="84">
        <v>45627</v>
      </c>
    </row>
    <row r="65" spans="1:21" ht="31.5" x14ac:dyDescent="0.25">
      <c r="A65" s="88">
        <v>37</v>
      </c>
      <c r="B65" s="53" t="s">
        <v>75</v>
      </c>
      <c r="C65" s="53" t="s">
        <v>76</v>
      </c>
      <c r="D65" s="53" t="s">
        <v>77</v>
      </c>
      <c r="E65" s="78" t="s">
        <v>108</v>
      </c>
      <c r="F65" s="36">
        <v>11</v>
      </c>
      <c r="G65" s="88"/>
      <c r="H65" s="22"/>
      <c r="I65" s="36">
        <v>1964</v>
      </c>
      <c r="J65" s="82">
        <v>717.4</v>
      </c>
      <c r="K65" s="82">
        <v>645.4</v>
      </c>
      <c r="L65" s="29">
        <v>560.5</v>
      </c>
      <c r="M65" s="51">
        <v>31</v>
      </c>
      <c r="N65" s="21">
        <v>5179120</v>
      </c>
      <c r="O65" s="21">
        <v>0</v>
      </c>
      <c r="P65" s="21">
        <v>0</v>
      </c>
      <c r="Q65" s="21">
        <v>0</v>
      </c>
      <c r="R65" s="21">
        <v>5179120</v>
      </c>
      <c r="S65" s="21">
        <v>12632</v>
      </c>
      <c r="T65" s="21">
        <v>12632</v>
      </c>
      <c r="U65" s="84">
        <v>45627</v>
      </c>
    </row>
    <row r="66" spans="1:21" ht="15.75" x14ac:dyDescent="0.25">
      <c r="A66" s="88" t="s">
        <v>1</v>
      </c>
      <c r="B66" s="88"/>
      <c r="C66" s="88"/>
      <c r="D66" s="88"/>
      <c r="E66" s="88"/>
      <c r="F66" s="88"/>
      <c r="G66" s="88"/>
      <c r="H66" s="22"/>
      <c r="I66" s="21"/>
      <c r="J66" s="21"/>
      <c r="K66" s="21"/>
      <c r="L66" s="29"/>
      <c r="M66" s="21"/>
      <c r="N66" s="21"/>
      <c r="O66" s="21"/>
      <c r="P66" s="21"/>
      <c r="Q66" s="21"/>
      <c r="R66" s="21"/>
      <c r="S66" s="21"/>
      <c r="T66" s="21"/>
      <c r="U66" s="21"/>
    </row>
    <row r="67" spans="1:21" ht="30" customHeight="1" x14ac:dyDescent="0.25">
      <c r="A67" s="98" t="s">
        <v>56</v>
      </c>
      <c r="B67" s="99"/>
      <c r="C67" s="99"/>
      <c r="D67" s="99"/>
      <c r="E67" s="99"/>
      <c r="F67" s="99"/>
      <c r="G67" s="99"/>
      <c r="H67" s="100"/>
      <c r="I67" s="21" t="s">
        <v>0</v>
      </c>
      <c r="J67" s="21">
        <f>SUM(J29:J66)</f>
        <v>48131.4</v>
      </c>
      <c r="K67" s="21"/>
      <c r="L67" s="29"/>
      <c r="M67" s="29">
        <f>SUM(M29:M66)</f>
        <v>2141</v>
      </c>
      <c r="N67" s="21">
        <f>SUM(N29:N66)</f>
        <v>283961409.51999998</v>
      </c>
      <c r="O67" s="21"/>
      <c r="P67" s="21"/>
      <c r="Q67" s="21"/>
      <c r="R67" s="21">
        <f>SUM(R29:R66)</f>
        <v>283961409.51999998</v>
      </c>
      <c r="S67" s="21" t="s">
        <v>0</v>
      </c>
      <c r="T67" s="21" t="s">
        <v>0</v>
      </c>
      <c r="U67" s="21" t="s">
        <v>0</v>
      </c>
    </row>
    <row r="68" spans="1:21" ht="30.75" customHeight="1" x14ac:dyDescent="0.25">
      <c r="A68" s="105" t="s">
        <v>40</v>
      </c>
      <c r="B68" s="105"/>
      <c r="C68" s="105"/>
      <c r="D68" s="105"/>
      <c r="E68" s="105"/>
      <c r="F68" s="105"/>
      <c r="G68" s="105"/>
      <c r="H68" s="105"/>
      <c r="I68" s="105"/>
      <c r="J68" s="23"/>
      <c r="K68" s="23"/>
      <c r="L68" s="30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5.75" x14ac:dyDescent="0.25">
      <c r="A69" s="104" t="s">
        <v>57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</row>
    <row r="78" spans="1:21" ht="35.25" customHeight="1" x14ac:dyDescent="0.25"/>
    <row r="80" spans="1:21" ht="47.25" customHeight="1" x14ac:dyDescent="0.25"/>
  </sheetData>
  <mergeCells count="31">
    <mergeCell ref="K1:U1"/>
    <mergeCell ref="A2:U2"/>
    <mergeCell ref="A3:A6"/>
    <mergeCell ref="J3:J5"/>
    <mergeCell ref="K3:L3"/>
    <mergeCell ref="S3:S5"/>
    <mergeCell ref="T3:T5"/>
    <mergeCell ref="O4:R4"/>
    <mergeCell ref="B4:B6"/>
    <mergeCell ref="U3:U6"/>
    <mergeCell ref="I3:I6"/>
    <mergeCell ref="A8:U8"/>
    <mergeCell ref="A21:H21"/>
    <mergeCell ref="B3:H3"/>
    <mergeCell ref="H4:H6"/>
    <mergeCell ref="G4:G6"/>
    <mergeCell ref="M3:M5"/>
    <mergeCell ref="N3:R3"/>
    <mergeCell ref="F4:F6"/>
    <mergeCell ref="E4:E6"/>
    <mergeCell ref="D4:D6"/>
    <mergeCell ref="C4:C6"/>
    <mergeCell ref="K4:K5"/>
    <mergeCell ref="L4:L5"/>
    <mergeCell ref="N4:N5"/>
    <mergeCell ref="A67:H67"/>
    <mergeCell ref="A27:H27"/>
    <mergeCell ref="A22:U22"/>
    <mergeCell ref="A28:U28"/>
    <mergeCell ref="A69:U69"/>
    <mergeCell ref="A68:I68"/>
  </mergeCells>
  <conditionalFormatting sqref="E24:F24">
    <cfRule type="expression" dxfId="29" priority="10">
      <formula>AH25&gt;0</formula>
    </cfRule>
  </conditionalFormatting>
  <conditionalFormatting sqref="E29:F30 E39:F40 E38">
    <cfRule type="expression" dxfId="28" priority="12">
      <formula>AH23&gt;0</formula>
    </cfRule>
  </conditionalFormatting>
  <conditionalFormatting sqref="E31:F38">
    <cfRule type="expression" dxfId="27" priority="14">
      <formula>AH26&gt;0</formula>
    </cfRule>
  </conditionalFormatting>
  <conditionalFormatting sqref="E65:F65">
    <cfRule type="expression" dxfId="26" priority="15">
      <formula>AH31&gt;0</formula>
    </cfRule>
  </conditionalFormatting>
  <conditionalFormatting sqref="E48:F49 E53:F54">
    <cfRule type="expression" dxfId="25" priority="16">
      <formula>AH34&gt;0</formula>
    </cfRule>
  </conditionalFormatting>
  <conditionalFormatting sqref="E44:F45">
    <cfRule type="expression" dxfId="24" priority="17">
      <formula>AH34&gt;0</formula>
    </cfRule>
  </conditionalFormatting>
  <conditionalFormatting sqref="E42:F43">
    <cfRule type="expression" dxfId="23" priority="18">
      <formula>AH34&gt;0</formula>
    </cfRule>
  </conditionalFormatting>
  <conditionalFormatting sqref="E46:F47">
    <cfRule type="expression" dxfId="22" priority="20">
      <formula>AH35&gt;0</formula>
    </cfRule>
  </conditionalFormatting>
  <conditionalFormatting sqref="E56:F59">
    <cfRule type="expression" dxfId="21" priority="24">
      <formula>AH39&gt;0</formula>
    </cfRule>
  </conditionalFormatting>
  <conditionalFormatting sqref="E60:F62">
    <cfRule type="expression" dxfId="20" priority="26">
      <formula>AH40&gt;0</formula>
    </cfRule>
  </conditionalFormatting>
  <conditionalFormatting sqref="E63:F64">
    <cfRule type="expression" dxfId="19" priority="28">
      <formula>AH41&gt;0</formula>
    </cfRule>
  </conditionalFormatting>
  <conditionalFormatting sqref="E30:F31 E41:F41">
    <cfRule type="expression" dxfId="18" priority="8">
      <formula>AH23&gt;0</formula>
    </cfRule>
  </conditionalFormatting>
  <conditionalFormatting sqref="E34:F36">
    <cfRule type="expression" dxfId="17" priority="7">
      <formula>AH30&gt;0</formula>
    </cfRule>
  </conditionalFormatting>
  <conditionalFormatting sqref="E32:F33">
    <cfRule type="expression" dxfId="16" priority="6">
      <formula>AH27&gt;0</formula>
    </cfRule>
  </conditionalFormatting>
  <conditionalFormatting sqref="E49:F49">
    <cfRule type="expression" dxfId="15" priority="5" stopIfTrue="1">
      <formula>AH51&gt;0</formula>
    </cfRule>
  </conditionalFormatting>
  <conditionalFormatting sqref="E53:F54">
    <cfRule type="expression" dxfId="14" priority="4" stopIfTrue="1">
      <formula>AH71&gt;0</formula>
    </cfRule>
  </conditionalFormatting>
  <conditionalFormatting sqref="F62">
    <cfRule type="expression" dxfId="13" priority="3">
      <formula>AI79&gt;0</formula>
    </cfRule>
  </conditionalFormatting>
  <conditionalFormatting sqref="E62">
    <cfRule type="expression" dxfId="12" priority="2">
      <formula>AH62&gt;0</formula>
    </cfRule>
  </conditionalFormatting>
  <conditionalFormatting sqref="F64:F65">
    <cfRule type="expression" dxfId="11" priority="1">
      <formula>AI66&gt;0</formula>
    </cfRule>
  </conditionalFormatting>
  <conditionalFormatting sqref="E50:F52">
    <cfRule type="expression" dxfId="10" priority="32">
      <formula>AH35&gt;0</formula>
    </cfRule>
  </conditionalFormatting>
  <conditionalFormatting sqref="E55:F55">
    <cfRule type="expression" dxfId="9" priority="34">
      <formula>AH37&gt;0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50" fitToWidth="0" fitToHeight="0" orientation="landscape" r:id="rId1"/>
  <rowBreaks count="2" manualBreakCount="2">
    <brk id="19" max="20" man="1"/>
    <brk id="4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E84"/>
  <sheetViews>
    <sheetView view="pageBreakPreview" topLeftCell="A13" zoomScale="75" zoomScaleNormal="100" zoomScaleSheetLayoutView="75" workbookViewId="0">
      <selection activeCell="N1" sqref="N1:AE1"/>
    </sheetView>
  </sheetViews>
  <sheetFormatPr defaultRowHeight="15" x14ac:dyDescent="0.25"/>
  <cols>
    <col min="1" max="1" width="5.28515625" customWidth="1"/>
    <col min="2" max="2" width="10.85546875" style="8" customWidth="1"/>
    <col min="3" max="3" width="17.28515625" customWidth="1"/>
    <col min="4" max="4" width="11.28515625" customWidth="1"/>
    <col min="5" max="5" width="16.140625" customWidth="1"/>
    <col min="6" max="8" width="4" customWidth="1"/>
    <col min="9" max="9" width="16.7109375" customWidth="1"/>
    <col min="10" max="10" width="11.140625" customWidth="1"/>
    <col min="11" max="11" width="10.7109375" customWidth="1"/>
    <col min="12" max="12" width="6" customWidth="1"/>
    <col min="13" max="15" width="5" customWidth="1"/>
    <col min="16" max="16" width="3.7109375" bestFit="1" customWidth="1"/>
    <col min="17" max="17" width="13.7109375" customWidth="1"/>
    <col min="18" max="18" width="8.85546875" style="31" customWidth="1"/>
    <col min="19" max="19" width="14.7109375" style="31" customWidth="1"/>
    <col min="20" max="22" width="7.85546875" style="31" customWidth="1"/>
    <col min="23" max="23" width="14.7109375" style="31" customWidth="1"/>
    <col min="24" max="24" width="5.7109375" style="31" customWidth="1"/>
    <col min="25" max="25" width="3.140625" style="31" hidden="1" customWidth="1"/>
    <col min="26" max="26" width="10.42578125" customWidth="1"/>
    <col min="27" max="27" width="6.85546875" customWidth="1"/>
    <col min="28" max="28" width="5" customWidth="1"/>
    <col min="29" max="29" width="11.5703125" customWidth="1"/>
    <col min="30" max="30" width="14" customWidth="1"/>
    <col min="31" max="31" width="7" customWidth="1"/>
  </cols>
  <sheetData>
    <row r="1" spans="1:31" ht="66.75" customHeight="1" x14ac:dyDescent="0.25">
      <c r="A1" s="61"/>
      <c r="B1" s="62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15" t="s">
        <v>109</v>
      </c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</row>
    <row r="2" spans="1:31" ht="62.25" customHeight="1" x14ac:dyDescent="0.25">
      <c r="A2" s="131" t="s">
        <v>71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</row>
    <row r="3" spans="1:31" ht="78" customHeight="1" x14ac:dyDescent="0.25">
      <c r="A3" s="122" t="s">
        <v>23</v>
      </c>
      <c r="B3" s="106" t="s">
        <v>39</v>
      </c>
      <c r="C3" s="106"/>
      <c r="D3" s="106"/>
      <c r="E3" s="106"/>
      <c r="F3" s="106"/>
      <c r="G3" s="106"/>
      <c r="H3" s="106"/>
      <c r="I3" s="122" t="s">
        <v>46</v>
      </c>
      <c r="J3" s="122" t="s">
        <v>31</v>
      </c>
      <c r="K3" s="122"/>
      <c r="L3" s="122"/>
      <c r="M3" s="122"/>
      <c r="N3" s="122"/>
      <c r="O3" s="122"/>
      <c r="P3" s="120" t="s">
        <v>66</v>
      </c>
      <c r="Q3" s="120"/>
      <c r="R3" s="130" t="s">
        <v>32</v>
      </c>
      <c r="S3" s="130"/>
      <c r="T3" s="132" t="s">
        <v>74</v>
      </c>
      <c r="U3" s="132"/>
      <c r="V3" s="132"/>
      <c r="W3" s="132"/>
      <c r="X3" s="130" t="s">
        <v>34</v>
      </c>
      <c r="Y3" s="130"/>
      <c r="Z3" s="120" t="s">
        <v>73</v>
      </c>
      <c r="AA3" s="120" t="s">
        <v>35</v>
      </c>
      <c r="AB3" s="120"/>
      <c r="AC3" s="120" t="s">
        <v>67</v>
      </c>
      <c r="AD3" s="120" t="s">
        <v>68</v>
      </c>
      <c r="AE3" s="120" t="s">
        <v>59</v>
      </c>
    </row>
    <row r="4" spans="1:31" ht="26.25" customHeight="1" x14ac:dyDescent="0.25">
      <c r="A4" s="122"/>
      <c r="B4" s="121" t="s">
        <v>26</v>
      </c>
      <c r="C4" s="121" t="s">
        <v>38</v>
      </c>
      <c r="D4" s="121" t="s">
        <v>36</v>
      </c>
      <c r="E4" s="121" t="s">
        <v>27</v>
      </c>
      <c r="F4" s="121" t="s">
        <v>28</v>
      </c>
      <c r="G4" s="121" t="s">
        <v>29</v>
      </c>
      <c r="H4" s="121" t="s">
        <v>30</v>
      </c>
      <c r="I4" s="122"/>
      <c r="J4" s="122" t="s">
        <v>72</v>
      </c>
      <c r="K4" s="122"/>
      <c r="L4" s="120" t="s">
        <v>62</v>
      </c>
      <c r="M4" s="120" t="s">
        <v>63</v>
      </c>
      <c r="N4" s="120" t="s">
        <v>64</v>
      </c>
      <c r="O4" s="120" t="s">
        <v>65</v>
      </c>
      <c r="P4" s="120"/>
      <c r="Q4" s="120"/>
      <c r="R4" s="130"/>
      <c r="S4" s="130"/>
      <c r="T4" s="132"/>
      <c r="U4" s="132"/>
      <c r="V4" s="132"/>
      <c r="W4" s="132"/>
      <c r="X4" s="130"/>
      <c r="Y4" s="130"/>
      <c r="Z4" s="120"/>
      <c r="AA4" s="120"/>
      <c r="AB4" s="120"/>
      <c r="AC4" s="120"/>
      <c r="AD4" s="120"/>
      <c r="AE4" s="120"/>
    </row>
    <row r="5" spans="1:31" ht="237" customHeight="1" x14ac:dyDescent="0.25">
      <c r="A5" s="122"/>
      <c r="B5" s="121"/>
      <c r="C5" s="121"/>
      <c r="D5" s="121"/>
      <c r="E5" s="121"/>
      <c r="F5" s="121"/>
      <c r="G5" s="121"/>
      <c r="H5" s="121"/>
      <c r="I5" s="122"/>
      <c r="J5" s="63" t="s">
        <v>60</v>
      </c>
      <c r="K5" s="63" t="s">
        <v>61</v>
      </c>
      <c r="L5" s="120"/>
      <c r="M5" s="120"/>
      <c r="N5" s="120"/>
      <c r="O5" s="120"/>
      <c r="P5" s="120"/>
      <c r="Q5" s="120"/>
      <c r="R5" s="130"/>
      <c r="S5" s="130"/>
      <c r="T5" s="130" t="s">
        <v>33</v>
      </c>
      <c r="U5" s="130"/>
      <c r="V5" s="130" t="s">
        <v>41</v>
      </c>
      <c r="W5" s="130"/>
      <c r="X5" s="130"/>
      <c r="Y5" s="130"/>
      <c r="Z5" s="120"/>
      <c r="AA5" s="120"/>
      <c r="AB5" s="120"/>
      <c r="AC5" s="120"/>
      <c r="AD5" s="120"/>
      <c r="AE5" s="120"/>
    </row>
    <row r="6" spans="1:31" ht="31.5" x14ac:dyDescent="0.25">
      <c r="A6" s="122"/>
      <c r="B6" s="121"/>
      <c r="C6" s="121"/>
      <c r="D6" s="121"/>
      <c r="E6" s="121"/>
      <c r="F6" s="121"/>
      <c r="G6" s="121"/>
      <c r="H6" s="121"/>
      <c r="I6" s="59" t="s">
        <v>69</v>
      </c>
      <c r="J6" s="59" t="s">
        <v>69</v>
      </c>
      <c r="K6" s="59" t="s">
        <v>69</v>
      </c>
      <c r="L6" s="59" t="s">
        <v>69</v>
      </c>
      <c r="M6" s="59" t="s">
        <v>69</v>
      </c>
      <c r="N6" s="59" t="s">
        <v>69</v>
      </c>
      <c r="O6" s="59" t="s">
        <v>69</v>
      </c>
      <c r="P6" s="64" t="s">
        <v>22</v>
      </c>
      <c r="Q6" s="59" t="s">
        <v>69</v>
      </c>
      <c r="R6" s="65" t="s">
        <v>21</v>
      </c>
      <c r="S6" s="28" t="s">
        <v>69</v>
      </c>
      <c r="T6" s="65" t="s">
        <v>21</v>
      </c>
      <c r="U6" s="28" t="s">
        <v>69</v>
      </c>
      <c r="V6" s="65" t="s">
        <v>21</v>
      </c>
      <c r="W6" s="28" t="s">
        <v>69</v>
      </c>
      <c r="X6" s="65" t="s">
        <v>21</v>
      </c>
      <c r="Y6" s="28" t="s">
        <v>69</v>
      </c>
      <c r="Z6" s="59" t="s">
        <v>69</v>
      </c>
      <c r="AA6" s="64" t="s">
        <v>20</v>
      </c>
      <c r="AB6" s="59" t="s">
        <v>69</v>
      </c>
      <c r="AC6" s="59" t="s">
        <v>69</v>
      </c>
      <c r="AD6" s="59" t="s">
        <v>69</v>
      </c>
      <c r="AE6" s="59" t="s">
        <v>69</v>
      </c>
    </row>
    <row r="7" spans="1:31" ht="15.75" x14ac:dyDescent="0.25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  <c r="Q7" s="41">
        <v>17</v>
      </c>
      <c r="R7" s="44">
        <v>18</v>
      </c>
      <c r="S7" s="44">
        <v>19</v>
      </c>
      <c r="T7" s="44">
        <v>20</v>
      </c>
      <c r="U7" s="44">
        <v>21</v>
      </c>
      <c r="V7" s="44">
        <v>22</v>
      </c>
      <c r="W7" s="44">
        <v>23</v>
      </c>
      <c r="X7" s="44">
        <v>24</v>
      </c>
      <c r="Y7" s="44">
        <v>25</v>
      </c>
      <c r="Z7" s="41">
        <v>26</v>
      </c>
      <c r="AA7" s="41">
        <v>27</v>
      </c>
      <c r="AB7" s="41">
        <v>28</v>
      </c>
      <c r="AC7" s="41">
        <v>29</v>
      </c>
      <c r="AD7" s="41">
        <v>30</v>
      </c>
      <c r="AE7" s="41">
        <v>31</v>
      </c>
    </row>
    <row r="8" spans="1:31" ht="15.75" x14ac:dyDescent="0.25">
      <c r="A8" s="127" t="s">
        <v>55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9"/>
    </row>
    <row r="9" spans="1:31" ht="47.25" x14ac:dyDescent="0.25">
      <c r="A9" s="59">
        <v>1</v>
      </c>
      <c r="B9" s="59" t="s">
        <v>75</v>
      </c>
      <c r="C9" s="59" t="s">
        <v>76</v>
      </c>
      <c r="D9" s="59" t="s">
        <v>77</v>
      </c>
      <c r="E9" s="59" t="s">
        <v>78</v>
      </c>
      <c r="F9" s="59">
        <v>29</v>
      </c>
      <c r="G9" s="59"/>
      <c r="H9" s="22"/>
      <c r="I9" s="66">
        <v>4848480</v>
      </c>
      <c r="J9" s="41"/>
      <c r="K9" s="41"/>
      <c r="L9" s="41"/>
      <c r="M9" s="41"/>
      <c r="N9" s="41"/>
      <c r="O9" s="41"/>
      <c r="P9" s="41"/>
      <c r="Q9" s="41"/>
      <c r="R9" s="44">
        <v>630</v>
      </c>
      <c r="S9" s="66">
        <v>4638480</v>
      </c>
      <c r="T9" s="44"/>
      <c r="U9" s="44"/>
      <c r="V9" s="44"/>
      <c r="W9" s="44"/>
      <c r="X9" s="44"/>
      <c r="Y9" s="44"/>
      <c r="Z9" s="41"/>
      <c r="AA9" s="41"/>
      <c r="AB9" s="41"/>
      <c r="AC9" s="67">
        <v>210000</v>
      </c>
      <c r="AD9" s="41"/>
      <c r="AE9" s="45"/>
    </row>
    <row r="10" spans="1:31" ht="47.25" x14ac:dyDescent="0.25">
      <c r="A10" s="59">
        <v>2</v>
      </c>
      <c r="B10" s="59" t="s">
        <v>75</v>
      </c>
      <c r="C10" s="59" t="s">
        <v>76</v>
      </c>
      <c r="D10" s="59" t="s">
        <v>77</v>
      </c>
      <c r="E10" s="59" t="s">
        <v>79</v>
      </c>
      <c r="F10" s="59">
        <v>9</v>
      </c>
      <c r="G10" s="59"/>
      <c r="H10" s="22"/>
      <c r="I10" s="66">
        <v>200256</v>
      </c>
      <c r="J10" s="41"/>
      <c r="K10" s="41"/>
      <c r="L10" s="41"/>
      <c r="M10" s="41"/>
      <c r="N10" s="41"/>
      <c r="O10" s="41"/>
      <c r="P10" s="41"/>
      <c r="Q10" s="41"/>
      <c r="R10" s="44"/>
      <c r="S10" s="44"/>
      <c r="T10" s="44"/>
      <c r="U10" s="44"/>
      <c r="V10" s="44">
        <v>75</v>
      </c>
      <c r="W10" s="66">
        <v>200256</v>
      </c>
      <c r="X10" s="44"/>
      <c r="Y10" s="44"/>
      <c r="Z10" s="41"/>
      <c r="AA10" s="41"/>
      <c r="AB10" s="41"/>
      <c r="AC10" s="41"/>
      <c r="AD10" s="41"/>
      <c r="AE10" s="45"/>
    </row>
    <row r="11" spans="1:31" ht="47.25" x14ac:dyDescent="0.25">
      <c r="A11" s="59">
        <v>3</v>
      </c>
      <c r="B11" s="59" t="s">
        <v>75</v>
      </c>
      <c r="C11" s="59" t="s">
        <v>76</v>
      </c>
      <c r="D11" s="59" t="s">
        <v>77</v>
      </c>
      <c r="E11" s="59" t="s">
        <v>80</v>
      </c>
      <c r="F11" s="59">
        <v>8</v>
      </c>
      <c r="G11" s="59"/>
      <c r="H11" s="22"/>
      <c r="I11" s="69">
        <v>272162</v>
      </c>
      <c r="J11" s="41"/>
      <c r="K11" s="41"/>
      <c r="L11" s="41"/>
      <c r="M11" s="41"/>
      <c r="N11" s="41"/>
      <c r="O11" s="41"/>
      <c r="P11" s="41"/>
      <c r="Q11" s="41"/>
      <c r="R11" s="44"/>
      <c r="S11" s="44"/>
      <c r="T11" s="44"/>
      <c r="U11" s="44"/>
      <c r="V11" s="44"/>
      <c r="W11" s="68">
        <v>272162</v>
      </c>
      <c r="X11" s="44"/>
      <c r="Y11" s="44"/>
      <c r="Z11" s="41"/>
      <c r="AA11" s="41"/>
      <c r="AB11" s="41"/>
      <c r="AC11" s="41"/>
      <c r="AD11" s="41"/>
      <c r="AE11" s="45"/>
    </row>
    <row r="12" spans="1:31" ht="47.25" x14ac:dyDescent="0.25">
      <c r="A12" s="59">
        <v>4</v>
      </c>
      <c r="B12" s="59" t="s">
        <v>75</v>
      </c>
      <c r="C12" s="59" t="s">
        <v>76</v>
      </c>
      <c r="D12" s="59" t="s">
        <v>77</v>
      </c>
      <c r="E12" s="59" t="s">
        <v>81</v>
      </c>
      <c r="F12" s="59">
        <v>3</v>
      </c>
      <c r="G12" s="59"/>
      <c r="H12" s="22"/>
      <c r="I12" s="69">
        <v>222400</v>
      </c>
      <c r="J12" s="41"/>
      <c r="K12" s="41"/>
      <c r="L12" s="41"/>
      <c r="M12" s="41"/>
      <c r="N12" s="41"/>
      <c r="O12" s="41"/>
      <c r="P12" s="41"/>
      <c r="Q12" s="41"/>
      <c r="R12" s="56">
        <v>340</v>
      </c>
      <c r="S12" s="56">
        <f t="shared" ref="S12" si="0">10542*R12</f>
        <v>3584280</v>
      </c>
      <c r="T12" s="44"/>
      <c r="U12" s="44"/>
      <c r="V12" s="44">
        <v>80</v>
      </c>
      <c r="W12" s="68">
        <v>222400</v>
      </c>
      <c r="X12" s="44"/>
      <c r="Y12" s="44"/>
      <c r="Z12" s="41"/>
      <c r="AA12" s="41"/>
      <c r="AB12" s="41"/>
      <c r="AC12" s="41"/>
      <c r="AD12" s="41"/>
      <c r="AE12" s="45"/>
    </row>
    <row r="13" spans="1:31" ht="47.25" x14ac:dyDescent="0.25">
      <c r="A13" s="59">
        <v>5</v>
      </c>
      <c r="B13" s="59" t="s">
        <v>75</v>
      </c>
      <c r="C13" s="59" t="s">
        <v>76</v>
      </c>
      <c r="D13" s="59" t="s">
        <v>77</v>
      </c>
      <c r="E13" s="59" t="s">
        <v>82</v>
      </c>
      <c r="F13" s="59">
        <v>4</v>
      </c>
      <c r="G13" s="59"/>
      <c r="H13" s="22"/>
      <c r="I13" s="69">
        <v>274108</v>
      </c>
      <c r="J13" s="41"/>
      <c r="K13" s="41"/>
      <c r="L13" s="41"/>
      <c r="M13" s="41"/>
      <c r="N13" s="41"/>
      <c r="O13" s="41"/>
      <c r="P13" s="41"/>
      <c r="Q13" s="41"/>
      <c r="R13" s="44"/>
      <c r="S13" s="44"/>
      <c r="T13" s="44"/>
      <c r="U13" s="44"/>
      <c r="V13" s="44"/>
      <c r="W13" s="69">
        <v>274108</v>
      </c>
      <c r="X13" s="44"/>
      <c r="Y13" s="44"/>
      <c r="Z13" s="41"/>
      <c r="AA13" s="41"/>
      <c r="AB13" s="41"/>
      <c r="AC13" s="41"/>
      <c r="AD13" s="41"/>
      <c r="AE13" s="45"/>
    </row>
    <row r="14" spans="1:31" ht="47.25" x14ac:dyDescent="0.25">
      <c r="A14" s="59">
        <v>6</v>
      </c>
      <c r="B14" s="59" t="s">
        <v>75</v>
      </c>
      <c r="C14" s="59" t="s">
        <v>76</v>
      </c>
      <c r="D14" s="59" t="s">
        <v>77</v>
      </c>
      <c r="E14" s="59" t="s">
        <v>83</v>
      </c>
      <c r="F14" s="59">
        <v>42</v>
      </c>
      <c r="G14" s="59"/>
      <c r="H14" s="22"/>
      <c r="I14" s="69">
        <v>403100</v>
      </c>
      <c r="J14" s="41"/>
      <c r="K14" s="41"/>
      <c r="L14" s="41"/>
      <c r="M14" s="41"/>
      <c r="N14" s="41"/>
      <c r="O14" s="41"/>
      <c r="P14" s="41"/>
      <c r="Q14" s="41"/>
      <c r="R14" s="44"/>
      <c r="S14" s="44"/>
      <c r="T14" s="44"/>
      <c r="U14" s="44"/>
      <c r="V14" s="44">
        <v>145</v>
      </c>
      <c r="W14" s="69">
        <v>403100</v>
      </c>
      <c r="X14" s="44"/>
      <c r="Y14" s="44"/>
      <c r="Z14" s="41"/>
      <c r="AA14" s="41"/>
      <c r="AB14" s="41"/>
      <c r="AC14" s="41"/>
      <c r="AD14" s="41"/>
      <c r="AE14" s="45"/>
    </row>
    <row r="15" spans="1:31" ht="47.25" x14ac:dyDescent="0.25">
      <c r="A15" s="59">
        <v>7</v>
      </c>
      <c r="B15" s="59" t="s">
        <v>75</v>
      </c>
      <c r="C15" s="59" t="s">
        <v>76</v>
      </c>
      <c r="D15" s="59" t="s">
        <v>77</v>
      </c>
      <c r="E15" s="59" t="s">
        <v>84</v>
      </c>
      <c r="F15" s="59">
        <v>1</v>
      </c>
      <c r="G15" s="59"/>
      <c r="H15" s="22"/>
      <c r="I15" s="70">
        <v>294680</v>
      </c>
      <c r="J15" s="41"/>
      <c r="K15" s="41"/>
      <c r="L15" s="41"/>
      <c r="M15" s="41"/>
      <c r="N15" s="41"/>
      <c r="O15" s="41"/>
      <c r="P15" s="41"/>
      <c r="Q15" s="41"/>
      <c r="R15" s="44"/>
      <c r="S15" s="44"/>
      <c r="T15" s="44"/>
      <c r="U15" s="44"/>
      <c r="V15" s="44"/>
      <c r="W15" s="70">
        <v>294680</v>
      </c>
      <c r="X15" s="44"/>
      <c r="Y15" s="44"/>
      <c r="Z15" s="41"/>
      <c r="AA15" s="41"/>
      <c r="AB15" s="41"/>
      <c r="AC15" s="41"/>
      <c r="AD15" s="41"/>
      <c r="AE15" s="45"/>
    </row>
    <row r="16" spans="1:31" ht="47.25" x14ac:dyDescent="0.25">
      <c r="A16" s="59">
        <v>8</v>
      </c>
      <c r="B16" s="59" t="s">
        <v>75</v>
      </c>
      <c r="C16" s="59" t="s">
        <v>76</v>
      </c>
      <c r="D16" s="59" t="s">
        <v>77</v>
      </c>
      <c r="E16" s="59" t="s">
        <v>84</v>
      </c>
      <c r="F16" s="59">
        <v>2</v>
      </c>
      <c r="G16" s="59"/>
      <c r="H16" s="22" t="s">
        <v>85</v>
      </c>
      <c r="I16" s="70">
        <v>422560</v>
      </c>
      <c r="J16" s="41"/>
      <c r="K16" s="41"/>
      <c r="L16" s="41"/>
      <c r="M16" s="41"/>
      <c r="N16" s="41"/>
      <c r="O16" s="41"/>
      <c r="P16" s="41"/>
      <c r="Q16" s="41"/>
      <c r="R16" s="44"/>
      <c r="S16" s="44"/>
      <c r="T16" s="44"/>
      <c r="U16" s="44"/>
      <c r="V16" s="44"/>
      <c r="W16" s="70">
        <v>422560</v>
      </c>
      <c r="X16" s="44"/>
      <c r="Y16" s="44"/>
      <c r="Z16" s="41"/>
      <c r="AA16" s="41"/>
      <c r="AB16" s="41"/>
      <c r="AC16" s="41"/>
      <c r="AD16" s="41"/>
      <c r="AE16" s="45"/>
    </row>
    <row r="17" spans="1:31" ht="47.25" x14ac:dyDescent="0.25">
      <c r="A17" s="59">
        <v>9</v>
      </c>
      <c r="B17" s="59" t="s">
        <v>75</v>
      </c>
      <c r="C17" s="59" t="s">
        <v>76</v>
      </c>
      <c r="D17" s="59" t="s">
        <v>77</v>
      </c>
      <c r="E17" s="59" t="s">
        <v>86</v>
      </c>
      <c r="F17" s="59">
        <v>7</v>
      </c>
      <c r="G17" s="59"/>
      <c r="H17" s="22"/>
      <c r="I17" s="71">
        <v>166800</v>
      </c>
      <c r="J17" s="41"/>
      <c r="K17" s="41"/>
      <c r="L17" s="41"/>
      <c r="M17" s="41"/>
      <c r="N17" s="41"/>
      <c r="O17" s="41"/>
      <c r="P17" s="41"/>
      <c r="Q17" s="41"/>
      <c r="R17" s="44"/>
      <c r="S17" s="44"/>
      <c r="T17" s="44"/>
      <c r="U17" s="44"/>
      <c r="V17" s="44">
        <v>60</v>
      </c>
      <c r="W17" s="69">
        <v>166800</v>
      </c>
      <c r="X17" s="44"/>
      <c r="Y17" s="44"/>
      <c r="Z17" s="41"/>
      <c r="AA17" s="41"/>
      <c r="AB17" s="41"/>
      <c r="AC17" s="41"/>
      <c r="AD17" s="41"/>
      <c r="AE17" s="45"/>
    </row>
    <row r="18" spans="1:31" ht="47.25" x14ac:dyDescent="0.25">
      <c r="A18" s="59">
        <v>10</v>
      </c>
      <c r="B18" s="59" t="s">
        <v>75</v>
      </c>
      <c r="C18" s="59" t="s">
        <v>76</v>
      </c>
      <c r="D18" s="59" t="s">
        <v>77</v>
      </c>
      <c r="E18" s="59" t="s">
        <v>87</v>
      </c>
      <c r="F18" s="59">
        <v>9</v>
      </c>
      <c r="G18" s="59"/>
      <c r="H18" s="22"/>
      <c r="I18" s="72">
        <v>274664</v>
      </c>
      <c r="J18" s="41"/>
      <c r="K18" s="41"/>
      <c r="L18" s="41"/>
      <c r="M18" s="41"/>
      <c r="N18" s="41"/>
      <c r="O18" s="41"/>
      <c r="P18" s="41"/>
      <c r="Q18" s="41"/>
      <c r="R18" s="44"/>
      <c r="S18" s="44"/>
      <c r="T18" s="44"/>
      <c r="U18" s="44"/>
      <c r="V18" s="44">
        <v>98</v>
      </c>
      <c r="W18" s="72">
        <v>274664</v>
      </c>
      <c r="X18" s="44"/>
      <c r="Y18" s="44"/>
      <c r="Z18" s="41"/>
      <c r="AA18" s="41"/>
      <c r="AB18" s="41"/>
      <c r="AC18" s="41"/>
      <c r="AD18" s="41"/>
      <c r="AE18" s="45"/>
    </row>
    <row r="19" spans="1:31" ht="47.25" x14ac:dyDescent="0.25">
      <c r="A19" s="59">
        <v>11</v>
      </c>
      <c r="B19" s="59" t="s">
        <v>75</v>
      </c>
      <c r="C19" s="59" t="s">
        <v>76</v>
      </c>
      <c r="D19" s="59" t="s">
        <v>88</v>
      </c>
      <c r="E19" s="59" t="s">
        <v>89</v>
      </c>
      <c r="F19" s="59">
        <v>15</v>
      </c>
      <c r="G19" s="59"/>
      <c r="H19" s="22"/>
      <c r="I19" s="32">
        <v>9940688.4000000004</v>
      </c>
      <c r="J19" s="43"/>
      <c r="K19" s="44"/>
      <c r="L19" s="44"/>
      <c r="M19" s="44"/>
      <c r="N19" s="44"/>
      <c r="O19" s="44"/>
      <c r="P19" s="44"/>
      <c r="Q19" s="44"/>
      <c r="R19" s="44">
        <v>890</v>
      </c>
      <c r="S19" s="32">
        <v>9373818</v>
      </c>
      <c r="T19" s="44"/>
      <c r="U19" s="44"/>
      <c r="V19" s="44">
        <v>130</v>
      </c>
      <c r="W19" s="32">
        <v>356870.40000000002</v>
      </c>
      <c r="X19" s="44"/>
      <c r="Y19" s="44"/>
      <c r="Z19" s="41"/>
      <c r="AA19" s="41"/>
      <c r="AB19" s="41"/>
      <c r="AC19" s="67">
        <v>210000</v>
      </c>
      <c r="AD19" s="41"/>
      <c r="AE19" s="45"/>
    </row>
    <row r="20" spans="1:31" ht="15.75" x14ac:dyDescent="0.25">
      <c r="A20" s="59" t="s">
        <v>1</v>
      </c>
      <c r="B20" s="59"/>
      <c r="C20" s="59"/>
      <c r="D20" s="59"/>
      <c r="E20" s="59"/>
      <c r="F20" s="59"/>
      <c r="G20" s="59"/>
      <c r="H20" s="22"/>
      <c r="I20" s="89"/>
      <c r="J20" s="89"/>
      <c r="K20" s="89"/>
      <c r="L20" s="89"/>
      <c r="M20" s="89"/>
      <c r="N20" s="89"/>
      <c r="O20" s="89"/>
      <c r="P20" s="89"/>
      <c r="Q20" s="89"/>
      <c r="R20" s="93"/>
      <c r="S20" s="93"/>
      <c r="T20" s="93"/>
      <c r="U20" s="93"/>
      <c r="V20" s="93"/>
      <c r="W20" s="93"/>
      <c r="X20" s="44"/>
      <c r="Y20" s="44"/>
      <c r="Z20" s="41"/>
      <c r="AA20" s="41"/>
      <c r="AB20" s="41"/>
      <c r="AC20" s="74"/>
      <c r="AD20" s="74"/>
      <c r="AE20" s="45"/>
    </row>
    <row r="21" spans="1:31" ht="33" customHeight="1" x14ac:dyDescent="0.25">
      <c r="A21" s="98" t="s">
        <v>51</v>
      </c>
      <c r="B21" s="99"/>
      <c r="C21" s="99"/>
      <c r="D21" s="99"/>
      <c r="E21" s="99"/>
      <c r="F21" s="99"/>
      <c r="G21" s="99"/>
      <c r="H21" s="100"/>
      <c r="I21" s="73">
        <f>SUM(I9:I19)</f>
        <v>17319898.399999999</v>
      </c>
      <c r="J21" s="41"/>
      <c r="K21" s="41"/>
      <c r="L21" s="41"/>
      <c r="M21" s="41"/>
      <c r="N21" s="41"/>
      <c r="O21" s="41"/>
      <c r="P21" s="64"/>
      <c r="Q21" s="22"/>
      <c r="R21" s="44"/>
      <c r="S21" s="43">
        <f>SUM(S9:S19)</f>
        <v>17596578</v>
      </c>
      <c r="T21" s="65"/>
      <c r="U21" s="65"/>
      <c r="V21" s="65"/>
      <c r="W21" s="81">
        <f>SUM(W10:W19)</f>
        <v>2887600.4</v>
      </c>
      <c r="X21" s="44"/>
      <c r="Y21" s="44"/>
      <c r="Z21" s="41"/>
      <c r="AA21" s="41"/>
      <c r="AB21" s="41"/>
      <c r="AC21" s="41"/>
      <c r="AD21" s="41"/>
      <c r="AE21" s="45"/>
    </row>
    <row r="22" spans="1:31" ht="15.75" x14ac:dyDescent="0.25">
      <c r="A22" s="127" t="s">
        <v>54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9"/>
    </row>
    <row r="23" spans="1:31" ht="47.25" x14ac:dyDescent="0.25">
      <c r="A23" s="28">
        <v>1</v>
      </c>
      <c r="B23" s="36" t="s">
        <v>75</v>
      </c>
      <c r="C23" s="36" t="s">
        <v>76</v>
      </c>
      <c r="D23" s="36" t="s">
        <v>77</v>
      </c>
      <c r="E23" s="36" t="s">
        <v>92</v>
      </c>
      <c r="F23" s="36">
        <v>77</v>
      </c>
      <c r="G23" s="28"/>
      <c r="H23" s="75"/>
      <c r="I23" s="40">
        <v>21468920</v>
      </c>
      <c r="J23" s="44"/>
      <c r="K23" s="44"/>
      <c r="L23" s="44"/>
      <c r="M23" s="44"/>
      <c r="N23" s="44"/>
      <c r="O23" s="44"/>
      <c r="P23" s="46">
        <v>4</v>
      </c>
      <c r="Q23" s="40">
        <v>21468920</v>
      </c>
      <c r="X23" s="44"/>
      <c r="Y23" s="44"/>
      <c r="Z23" s="44"/>
      <c r="AA23" s="44"/>
      <c r="AB23" s="44"/>
      <c r="AC23" s="44"/>
      <c r="AD23" s="44"/>
      <c r="AE23" s="45"/>
    </row>
    <row r="24" spans="1:31" ht="47.25" x14ac:dyDescent="0.25">
      <c r="A24" s="28">
        <v>2</v>
      </c>
      <c r="B24" s="36" t="s">
        <v>75</v>
      </c>
      <c r="C24" s="36" t="s">
        <v>76</v>
      </c>
      <c r="D24" s="36" t="s">
        <v>77</v>
      </c>
      <c r="E24" s="36" t="s">
        <v>99</v>
      </c>
      <c r="F24" s="36">
        <v>1</v>
      </c>
      <c r="G24" s="28"/>
      <c r="H24" s="75"/>
      <c r="I24" s="21">
        <v>5731971.2000000002</v>
      </c>
      <c r="J24" s="41"/>
      <c r="K24" s="41"/>
      <c r="L24" s="41"/>
      <c r="M24" s="41"/>
      <c r="N24" s="41"/>
      <c r="O24" s="41"/>
      <c r="P24" s="89"/>
      <c r="Q24" s="89"/>
      <c r="R24" s="42">
        <v>431.6</v>
      </c>
      <c r="S24" s="43">
        <f t="shared" ref="S24" si="1">R24*12632</f>
        <v>5451971.2000000002</v>
      </c>
      <c r="T24" s="44"/>
      <c r="U24" s="44"/>
      <c r="V24" s="42">
        <v>123</v>
      </c>
      <c r="W24" s="43">
        <v>309960</v>
      </c>
      <c r="X24" s="44"/>
      <c r="Y24" s="44"/>
      <c r="Z24" s="41"/>
      <c r="AA24" s="41"/>
      <c r="AB24" s="41"/>
      <c r="AC24" s="41"/>
      <c r="AD24" s="41"/>
      <c r="AE24" s="45"/>
    </row>
    <row r="25" spans="1:31" ht="15.75" x14ac:dyDescent="0.25">
      <c r="A25" s="28" t="s">
        <v>2</v>
      </c>
      <c r="B25" s="36"/>
      <c r="C25" s="36"/>
      <c r="D25" s="36"/>
      <c r="E25" s="36"/>
      <c r="F25" s="36"/>
      <c r="G25" s="28"/>
      <c r="H25" s="75"/>
      <c r="I25" s="44"/>
      <c r="J25" s="41"/>
      <c r="K25" s="41"/>
      <c r="L25" s="41"/>
      <c r="M25" s="41"/>
      <c r="N25" s="41"/>
      <c r="O25" s="41"/>
      <c r="P25" s="46"/>
      <c r="Q25" s="40"/>
      <c r="R25" s="46"/>
      <c r="S25" s="43"/>
      <c r="T25" s="44"/>
      <c r="U25" s="44"/>
      <c r="V25" s="44"/>
      <c r="W25" s="44"/>
      <c r="X25" s="44"/>
      <c r="Y25" s="44"/>
      <c r="Z25" s="41"/>
      <c r="AA25" s="41"/>
      <c r="AB25" s="41"/>
      <c r="AC25" s="41"/>
      <c r="AD25" s="41"/>
      <c r="AE25" s="45"/>
    </row>
    <row r="26" spans="1:31" ht="15.75" x14ac:dyDescent="0.25">
      <c r="A26" s="59" t="s">
        <v>1</v>
      </c>
      <c r="B26" s="59"/>
      <c r="C26" s="59"/>
      <c r="D26" s="59"/>
      <c r="E26" s="59"/>
      <c r="F26" s="59"/>
      <c r="G26" s="59"/>
      <c r="H26" s="22"/>
      <c r="I26" s="41"/>
      <c r="J26" s="41"/>
      <c r="K26" s="41"/>
      <c r="L26" s="41"/>
      <c r="M26" s="41"/>
      <c r="N26" s="41"/>
      <c r="O26" s="41"/>
      <c r="P26" s="64"/>
      <c r="Q26" s="22"/>
      <c r="R26" s="44"/>
      <c r="S26" s="44"/>
      <c r="T26" s="65"/>
      <c r="U26" s="65"/>
      <c r="V26" s="65"/>
      <c r="W26" s="44"/>
      <c r="X26" s="44"/>
      <c r="Y26" s="44"/>
      <c r="Z26" s="41"/>
      <c r="AA26" s="41"/>
      <c r="AB26" s="41"/>
      <c r="AC26" s="74"/>
      <c r="AD26" s="74"/>
      <c r="AE26" s="45"/>
    </row>
    <row r="27" spans="1:31" ht="15.75" x14ac:dyDescent="0.25">
      <c r="A27" s="98" t="s">
        <v>52</v>
      </c>
      <c r="B27" s="99"/>
      <c r="C27" s="99"/>
      <c r="D27" s="99"/>
      <c r="E27" s="99"/>
      <c r="F27" s="99"/>
      <c r="G27" s="99"/>
      <c r="H27" s="100"/>
      <c r="I27" s="67">
        <f>SUM(I23:I26)</f>
        <v>27200891.199999999</v>
      </c>
      <c r="J27" s="41"/>
      <c r="K27" s="41"/>
      <c r="L27" s="41"/>
      <c r="M27" s="41"/>
      <c r="N27" s="41"/>
      <c r="O27" s="41"/>
      <c r="P27" s="41"/>
      <c r="Q27" s="67">
        <f>SUM(Q23:Q26)</f>
        <v>21468920</v>
      </c>
      <c r="R27" s="44"/>
      <c r="S27" s="43">
        <f>SUM(S24:S26)</f>
        <v>5451971.2000000002</v>
      </c>
      <c r="T27" s="44"/>
      <c r="U27" s="44"/>
      <c r="V27" s="44"/>
      <c r="W27" s="43">
        <f>SUM(W24:W26)</f>
        <v>309960</v>
      </c>
      <c r="X27" s="44"/>
      <c r="Y27" s="44"/>
      <c r="Z27" s="41"/>
      <c r="AA27" s="41"/>
      <c r="AB27" s="41"/>
      <c r="AC27" s="41"/>
      <c r="AD27" s="41"/>
      <c r="AE27" s="45"/>
    </row>
    <row r="28" spans="1:31" ht="15.75" x14ac:dyDescent="0.25">
      <c r="A28" s="127" t="s">
        <v>53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9"/>
    </row>
    <row r="29" spans="1:31" ht="47.25" x14ac:dyDescent="0.25">
      <c r="A29" s="52">
        <v>1</v>
      </c>
      <c r="B29" s="36" t="s">
        <v>75</v>
      </c>
      <c r="C29" s="36" t="s">
        <v>76</v>
      </c>
      <c r="D29" s="36" t="s">
        <v>77</v>
      </c>
      <c r="E29" s="36" t="s">
        <v>99</v>
      </c>
      <c r="F29" s="36">
        <v>77</v>
      </c>
      <c r="G29" s="28"/>
      <c r="H29" s="75"/>
      <c r="I29" s="29">
        <v>14325951.199999999</v>
      </c>
      <c r="J29" s="41"/>
      <c r="K29" s="41"/>
      <c r="L29" s="41"/>
      <c r="M29" s="41"/>
      <c r="N29" s="41"/>
      <c r="O29" s="41"/>
      <c r="P29" s="46"/>
      <c r="Q29" s="40"/>
      <c r="R29" s="46">
        <v>1134.0999999999999</v>
      </c>
      <c r="S29" s="43">
        <f t="shared" ref="S29:S40" si="2">R29*12632</f>
        <v>14325951.199999999</v>
      </c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</row>
    <row r="30" spans="1:31" ht="47.25" x14ac:dyDescent="0.25">
      <c r="A30" s="59">
        <v>2</v>
      </c>
      <c r="B30" s="37" t="s">
        <v>75</v>
      </c>
      <c r="C30" s="37" t="s">
        <v>76</v>
      </c>
      <c r="D30" s="37" t="s">
        <v>77</v>
      </c>
      <c r="E30" s="37" t="s">
        <v>90</v>
      </c>
      <c r="F30" s="37">
        <v>15</v>
      </c>
      <c r="G30" s="59"/>
      <c r="H30" s="22"/>
      <c r="I30" s="21">
        <v>2288413.12</v>
      </c>
      <c r="J30" s="41"/>
      <c r="K30" s="41"/>
      <c r="L30" s="41"/>
      <c r="M30" s="41"/>
      <c r="N30" s="41"/>
      <c r="O30" s="41"/>
      <c r="P30" s="41"/>
      <c r="Q30" s="41"/>
      <c r="R30" s="42">
        <v>181.16</v>
      </c>
      <c r="S30" s="43">
        <f t="shared" si="2"/>
        <v>2288413.12</v>
      </c>
      <c r="T30" s="44"/>
      <c r="U30" s="44"/>
      <c r="V30" s="42">
        <v>65</v>
      </c>
      <c r="W30" s="43">
        <v>163800</v>
      </c>
      <c r="X30" s="44"/>
      <c r="Y30" s="44"/>
      <c r="Z30" s="41"/>
      <c r="AA30" s="41"/>
      <c r="AB30" s="41"/>
      <c r="AC30" s="41"/>
      <c r="AD30" s="41"/>
      <c r="AE30" s="45"/>
    </row>
    <row r="31" spans="1:31" ht="47.25" x14ac:dyDescent="0.25">
      <c r="A31" s="59">
        <v>3</v>
      </c>
      <c r="B31" s="37" t="s">
        <v>75</v>
      </c>
      <c r="C31" s="37" t="s">
        <v>76</v>
      </c>
      <c r="D31" s="37" t="s">
        <v>77</v>
      </c>
      <c r="E31" s="37" t="s">
        <v>91</v>
      </c>
      <c r="F31" s="37">
        <v>25</v>
      </c>
      <c r="G31" s="59"/>
      <c r="H31" s="22"/>
      <c r="I31" s="21">
        <v>5988199.5999999996</v>
      </c>
      <c r="J31" s="41"/>
      <c r="K31" s="41"/>
      <c r="L31" s="41"/>
      <c r="M31" s="41"/>
      <c r="N31" s="41"/>
      <c r="O31" s="41"/>
      <c r="P31" s="41"/>
      <c r="Q31" s="41"/>
      <c r="R31" s="42">
        <v>474.05</v>
      </c>
      <c r="S31" s="43">
        <f t="shared" si="2"/>
        <v>5988199.6000000006</v>
      </c>
      <c r="T31" s="44"/>
      <c r="U31" s="44"/>
      <c r="V31" s="42"/>
      <c r="W31" s="44"/>
      <c r="X31" s="44"/>
      <c r="Y31" s="44"/>
      <c r="Z31" s="41"/>
      <c r="AA31" s="41"/>
      <c r="AB31" s="41"/>
      <c r="AC31" s="41"/>
      <c r="AD31" s="41"/>
      <c r="AE31" s="45"/>
    </row>
    <row r="32" spans="1:31" ht="47.25" x14ac:dyDescent="0.25">
      <c r="A32" s="59">
        <v>4</v>
      </c>
      <c r="B32" s="37" t="s">
        <v>75</v>
      </c>
      <c r="C32" s="37" t="s">
        <v>76</v>
      </c>
      <c r="D32" s="37" t="s">
        <v>77</v>
      </c>
      <c r="E32" s="37" t="s">
        <v>93</v>
      </c>
      <c r="F32" s="37">
        <v>5</v>
      </c>
      <c r="G32" s="59"/>
      <c r="H32" s="22"/>
      <c r="I32" s="21">
        <v>8817136</v>
      </c>
      <c r="J32" s="41"/>
      <c r="K32" s="41"/>
      <c r="L32" s="41"/>
      <c r="M32" s="41"/>
      <c r="N32" s="41"/>
      <c r="O32" s="41"/>
      <c r="P32" s="41"/>
      <c r="Q32" s="41"/>
      <c r="R32" s="44">
        <v>698</v>
      </c>
      <c r="S32" s="43">
        <f t="shared" si="2"/>
        <v>8817136</v>
      </c>
      <c r="T32" s="44"/>
      <c r="U32" s="44"/>
      <c r="V32" s="44"/>
      <c r="W32" s="44"/>
      <c r="X32" s="44"/>
      <c r="Y32" s="44"/>
      <c r="Z32" s="41"/>
      <c r="AA32" s="41"/>
      <c r="AB32" s="41"/>
      <c r="AC32" s="41"/>
      <c r="AD32" s="41"/>
      <c r="AE32" s="45"/>
    </row>
    <row r="33" spans="1:31" ht="47.25" x14ac:dyDescent="0.25">
      <c r="A33" s="59">
        <v>5</v>
      </c>
      <c r="B33" s="37" t="s">
        <v>75</v>
      </c>
      <c r="C33" s="37" t="s">
        <v>76</v>
      </c>
      <c r="D33" s="37" t="s">
        <v>77</v>
      </c>
      <c r="E33" s="37" t="s">
        <v>94</v>
      </c>
      <c r="F33" s="37">
        <v>13</v>
      </c>
      <c r="G33" s="59"/>
      <c r="H33" s="22"/>
      <c r="I33" s="21">
        <v>2349930.96</v>
      </c>
      <c r="J33" s="41"/>
      <c r="K33" s="41"/>
      <c r="L33" s="41"/>
      <c r="M33" s="41"/>
      <c r="N33" s="41"/>
      <c r="O33" s="41"/>
      <c r="P33" s="41"/>
      <c r="Q33" s="41"/>
      <c r="R33" s="44">
        <v>186.03</v>
      </c>
      <c r="S33" s="43">
        <f t="shared" si="2"/>
        <v>2349930.96</v>
      </c>
      <c r="T33" s="44"/>
      <c r="U33" s="44"/>
      <c r="V33" s="44"/>
      <c r="W33" s="44"/>
      <c r="X33" s="44"/>
      <c r="Y33" s="44"/>
      <c r="Z33" s="41"/>
      <c r="AA33" s="41"/>
      <c r="AB33" s="41"/>
      <c r="AC33" s="41"/>
      <c r="AD33" s="41"/>
      <c r="AE33" s="45"/>
    </row>
    <row r="34" spans="1:31" ht="47.25" x14ac:dyDescent="0.25">
      <c r="A34" s="59">
        <v>6</v>
      </c>
      <c r="B34" s="37" t="s">
        <v>75</v>
      </c>
      <c r="C34" s="37" t="s">
        <v>76</v>
      </c>
      <c r="D34" s="37" t="s">
        <v>77</v>
      </c>
      <c r="E34" s="37" t="s">
        <v>94</v>
      </c>
      <c r="F34" s="37">
        <v>37</v>
      </c>
      <c r="G34" s="59"/>
      <c r="H34" s="22"/>
      <c r="I34" s="21">
        <v>2214515.92</v>
      </c>
      <c r="J34" s="41"/>
      <c r="K34" s="41"/>
      <c r="L34" s="41"/>
      <c r="M34" s="41"/>
      <c r="N34" s="41"/>
      <c r="O34" s="41"/>
      <c r="P34" s="41"/>
      <c r="Q34" s="41"/>
      <c r="R34" s="44">
        <v>175.31</v>
      </c>
      <c r="S34" s="43">
        <f t="shared" si="2"/>
        <v>2214515.92</v>
      </c>
      <c r="T34" s="44"/>
      <c r="U34" s="44"/>
      <c r="V34" s="44"/>
      <c r="W34" s="44"/>
      <c r="X34" s="44">
        <v>442</v>
      </c>
      <c r="Y34" s="44"/>
      <c r="Z34" s="41"/>
      <c r="AA34" s="41"/>
      <c r="AB34" s="41"/>
      <c r="AC34" s="41"/>
      <c r="AD34" s="41"/>
      <c r="AE34" s="45"/>
    </row>
    <row r="35" spans="1:31" ht="47.25" x14ac:dyDescent="0.25">
      <c r="A35" s="59">
        <v>7</v>
      </c>
      <c r="B35" s="37" t="s">
        <v>75</v>
      </c>
      <c r="C35" s="37" t="s">
        <v>76</v>
      </c>
      <c r="D35" s="37" t="s">
        <v>77</v>
      </c>
      <c r="E35" s="37" t="s">
        <v>95</v>
      </c>
      <c r="F35" s="37">
        <v>2</v>
      </c>
      <c r="G35" s="59"/>
      <c r="H35" s="22"/>
      <c r="I35" s="21">
        <v>1326107.3600000001</v>
      </c>
      <c r="J35" s="41"/>
      <c r="K35" s="41"/>
      <c r="L35" s="41"/>
      <c r="M35" s="41"/>
      <c r="N35" s="41"/>
      <c r="O35" s="41"/>
      <c r="P35" s="41"/>
      <c r="Q35" s="41"/>
      <c r="R35" s="44">
        <v>104.98</v>
      </c>
      <c r="S35" s="43">
        <f t="shared" si="2"/>
        <v>1326107.3600000001</v>
      </c>
      <c r="T35" s="44"/>
      <c r="U35" s="44"/>
      <c r="V35" s="44"/>
      <c r="W35" s="44"/>
      <c r="X35" s="44"/>
      <c r="Y35" s="44"/>
      <c r="Z35" s="41"/>
      <c r="AA35" s="41"/>
      <c r="AB35" s="41"/>
      <c r="AC35" s="41"/>
      <c r="AD35" s="41"/>
      <c r="AE35" s="45"/>
    </row>
    <row r="36" spans="1:31" ht="47.25" x14ac:dyDescent="0.25">
      <c r="A36" s="59">
        <v>8</v>
      </c>
      <c r="B36" s="37" t="s">
        <v>75</v>
      </c>
      <c r="C36" s="37" t="s">
        <v>76</v>
      </c>
      <c r="D36" s="37" t="s">
        <v>77</v>
      </c>
      <c r="E36" s="37" t="s">
        <v>94</v>
      </c>
      <c r="F36" s="37">
        <v>28</v>
      </c>
      <c r="G36" s="59"/>
      <c r="H36" s="22"/>
      <c r="I36" s="21">
        <v>5674168.0800000001</v>
      </c>
      <c r="J36" s="41"/>
      <c r="K36" s="41"/>
      <c r="L36" s="41"/>
      <c r="M36" s="41"/>
      <c r="N36" s="41"/>
      <c r="O36" s="41"/>
      <c r="P36" s="41"/>
      <c r="Q36" s="41"/>
      <c r="R36" s="85">
        <v>449.19</v>
      </c>
      <c r="S36" s="43">
        <f>R36*12632</f>
        <v>5674168.0800000001</v>
      </c>
      <c r="T36" s="44"/>
      <c r="U36" s="44"/>
      <c r="V36" s="44"/>
      <c r="W36" s="44"/>
      <c r="X36" s="44">
        <v>316.60000000000002</v>
      </c>
      <c r="Y36" s="44"/>
      <c r="Z36" s="41"/>
      <c r="AA36" s="41"/>
      <c r="AB36" s="41"/>
      <c r="AC36" s="41"/>
      <c r="AD36" s="41"/>
      <c r="AE36" s="45"/>
    </row>
    <row r="37" spans="1:31" ht="47.25" x14ac:dyDescent="0.25">
      <c r="A37" s="59">
        <v>9</v>
      </c>
      <c r="B37" s="37" t="s">
        <v>75</v>
      </c>
      <c r="C37" s="37" t="s">
        <v>76</v>
      </c>
      <c r="D37" s="37" t="s">
        <v>77</v>
      </c>
      <c r="E37" s="36" t="s">
        <v>96</v>
      </c>
      <c r="F37" s="37">
        <v>5</v>
      </c>
      <c r="G37" s="59"/>
      <c r="H37" s="22"/>
      <c r="I37" s="44">
        <v>403200</v>
      </c>
      <c r="J37" s="41"/>
      <c r="K37" s="41"/>
      <c r="L37" s="41"/>
      <c r="M37" s="41"/>
      <c r="N37" s="41"/>
      <c r="O37" s="41"/>
      <c r="P37" s="41"/>
      <c r="Q37" s="41"/>
      <c r="R37" s="44"/>
      <c r="S37" s="43"/>
      <c r="T37" s="44"/>
      <c r="U37" s="44"/>
      <c r="V37" s="44">
        <v>160</v>
      </c>
      <c r="W37" s="44">
        <v>403200</v>
      </c>
      <c r="X37" s="44"/>
      <c r="Y37" s="44"/>
      <c r="Z37" s="41"/>
      <c r="AA37" s="41"/>
      <c r="AB37" s="41"/>
      <c r="AC37" s="41"/>
      <c r="AD37" s="41"/>
      <c r="AE37" s="45"/>
    </row>
    <row r="38" spans="1:31" ht="47.25" x14ac:dyDescent="0.25">
      <c r="A38" s="59">
        <v>10</v>
      </c>
      <c r="B38" s="37" t="s">
        <v>75</v>
      </c>
      <c r="C38" s="37" t="s">
        <v>76</v>
      </c>
      <c r="D38" s="37" t="s">
        <v>97</v>
      </c>
      <c r="E38" s="37" t="s">
        <v>98</v>
      </c>
      <c r="F38" s="37">
        <v>14</v>
      </c>
      <c r="G38" s="59"/>
      <c r="H38" s="22"/>
      <c r="I38" s="21">
        <v>14836284</v>
      </c>
      <c r="J38" s="41"/>
      <c r="K38" s="41"/>
      <c r="L38" s="41"/>
      <c r="M38" s="41"/>
      <c r="N38" s="41"/>
      <c r="O38" s="41"/>
      <c r="P38" s="41"/>
      <c r="Q38" s="41"/>
      <c r="R38" s="44">
        <v>1174.5</v>
      </c>
      <c r="S38" s="44">
        <f>R38*12632</f>
        <v>14836284</v>
      </c>
      <c r="T38" s="44"/>
      <c r="U38" s="44"/>
      <c r="V38" s="44"/>
      <c r="W38" s="44"/>
      <c r="X38" s="44"/>
      <c r="Y38" s="44"/>
      <c r="Z38" s="41"/>
      <c r="AA38" s="41"/>
      <c r="AB38" s="41"/>
      <c r="AC38" s="41"/>
      <c r="AD38" s="41"/>
      <c r="AE38" s="45"/>
    </row>
    <row r="39" spans="1:31" ht="47.25" x14ac:dyDescent="0.25">
      <c r="A39" s="59">
        <v>11</v>
      </c>
      <c r="B39" s="37" t="s">
        <v>75</v>
      </c>
      <c r="C39" s="37" t="s">
        <v>76</v>
      </c>
      <c r="D39" s="37" t="s">
        <v>97</v>
      </c>
      <c r="E39" s="37" t="s">
        <v>98</v>
      </c>
      <c r="F39" s="37">
        <v>16</v>
      </c>
      <c r="G39" s="76"/>
      <c r="H39" s="22"/>
      <c r="I39" s="21">
        <v>7654992</v>
      </c>
      <c r="J39" s="41"/>
      <c r="K39" s="41"/>
      <c r="L39" s="41"/>
      <c r="M39" s="41"/>
      <c r="N39" s="41"/>
      <c r="O39" s="41"/>
      <c r="P39" s="41"/>
      <c r="Q39" s="41"/>
      <c r="R39" s="44">
        <v>606</v>
      </c>
      <c r="S39" s="43">
        <f t="shared" si="2"/>
        <v>7654992</v>
      </c>
      <c r="T39" s="44"/>
      <c r="U39" s="44"/>
      <c r="V39" s="44">
        <v>97</v>
      </c>
      <c r="W39" s="43">
        <v>244440</v>
      </c>
      <c r="X39" s="44"/>
      <c r="Y39" s="44"/>
      <c r="Z39" s="41"/>
      <c r="AA39" s="41"/>
      <c r="AB39" s="41"/>
      <c r="AC39" s="41"/>
      <c r="AD39" s="41"/>
      <c r="AE39" s="45"/>
    </row>
    <row r="40" spans="1:31" ht="47.25" x14ac:dyDescent="0.25">
      <c r="A40" s="59">
        <v>12</v>
      </c>
      <c r="B40" s="37" t="s">
        <v>75</v>
      </c>
      <c r="C40" s="37" t="s">
        <v>76</v>
      </c>
      <c r="D40" s="37" t="s">
        <v>77</v>
      </c>
      <c r="E40" s="37" t="s">
        <v>78</v>
      </c>
      <c r="F40" s="37">
        <v>36</v>
      </c>
      <c r="G40" s="76"/>
      <c r="H40" s="22"/>
      <c r="I40" s="21">
        <v>6458615.2800000003</v>
      </c>
      <c r="J40" s="41"/>
      <c r="K40" s="41"/>
      <c r="L40" s="41"/>
      <c r="M40" s="41"/>
      <c r="N40" s="41"/>
      <c r="O40" s="41"/>
      <c r="P40" s="41"/>
      <c r="Q40" s="41"/>
      <c r="R40" s="42">
        <v>511.29</v>
      </c>
      <c r="S40" s="43">
        <f t="shared" si="2"/>
        <v>6458615.2800000003</v>
      </c>
      <c r="T40" s="44">
        <v>393.3</v>
      </c>
      <c r="U40" s="44"/>
      <c r="V40" s="44"/>
      <c r="W40" s="44"/>
      <c r="X40" s="44">
        <v>651.22</v>
      </c>
      <c r="Y40" s="44"/>
      <c r="Z40" s="41"/>
      <c r="AA40" s="41"/>
      <c r="AB40" s="41"/>
      <c r="AC40" s="41"/>
      <c r="AD40" s="41"/>
      <c r="AE40" s="45"/>
    </row>
    <row r="41" spans="1:31" ht="47.25" x14ac:dyDescent="0.25">
      <c r="A41" s="28">
        <v>13</v>
      </c>
      <c r="B41" s="36" t="s">
        <v>75</v>
      </c>
      <c r="C41" s="36" t="s">
        <v>76</v>
      </c>
      <c r="D41" s="36" t="s">
        <v>77</v>
      </c>
      <c r="E41" s="36" t="s">
        <v>100</v>
      </c>
      <c r="F41" s="36">
        <v>8</v>
      </c>
      <c r="G41" s="28"/>
      <c r="H41" s="75"/>
      <c r="I41" s="21">
        <v>5684400</v>
      </c>
      <c r="J41" s="41"/>
      <c r="K41" s="41"/>
      <c r="L41" s="41"/>
      <c r="M41" s="41"/>
      <c r="N41" s="41"/>
      <c r="O41" s="41"/>
      <c r="P41" s="41"/>
      <c r="Q41" s="41"/>
      <c r="R41" s="44">
        <v>450</v>
      </c>
      <c r="S41" s="43">
        <f>+R41*12632</f>
        <v>5684400</v>
      </c>
      <c r="T41" s="44"/>
      <c r="U41" s="44"/>
      <c r="V41" s="44"/>
      <c r="W41" s="44"/>
      <c r="X41" s="44">
        <v>589</v>
      </c>
      <c r="Y41" s="44"/>
      <c r="Z41" s="41"/>
      <c r="AA41" s="41"/>
      <c r="AB41" s="41"/>
      <c r="AC41" s="41"/>
      <c r="AD41" s="41"/>
      <c r="AE41" s="45"/>
    </row>
    <row r="42" spans="1:31" ht="18.75" customHeight="1" x14ac:dyDescent="0.25">
      <c r="A42" s="28">
        <v>14</v>
      </c>
      <c r="B42" s="53" t="s">
        <v>75</v>
      </c>
      <c r="C42" s="53" t="s">
        <v>76</v>
      </c>
      <c r="D42" s="53" t="s">
        <v>77</v>
      </c>
      <c r="E42" s="53" t="s">
        <v>81</v>
      </c>
      <c r="F42" s="53">
        <v>6</v>
      </c>
      <c r="G42" s="53"/>
      <c r="H42" s="54"/>
      <c r="I42" s="55">
        <f t="shared" ref="I42:I56" si="3">S42+W42+AC42</f>
        <v>4294880</v>
      </c>
      <c r="J42" s="77"/>
      <c r="K42" s="77"/>
      <c r="L42" s="77"/>
      <c r="M42" s="77"/>
      <c r="N42" s="77"/>
      <c r="O42" s="77"/>
      <c r="P42" s="77"/>
      <c r="Q42" s="77"/>
      <c r="R42" s="56">
        <v>340</v>
      </c>
      <c r="S42" s="56">
        <f>R42*12632</f>
        <v>4294880</v>
      </c>
      <c r="T42" s="44"/>
      <c r="U42" s="44"/>
      <c r="V42" s="44"/>
      <c r="W42" s="44"/>
      <c r="X42" s="44"/>
      <c r="Y42" s="44"/>
      <c r="Z42" s="41"/>
      <c r="AA42" s="41"/>
      <c r="AB42" s="41"/>
      <c r="AC42" s="41"/>
      <c r="AD42" s="41"/>
      <c r="AE42" s="45"/>
    </row>
    <row r="43" spans="1:31" ht="39" customHeight="1" x14ac:dyDescent="0.25">
      <c r="A43" s="28">
        <v>15</v>
      </c>
      <c r="B43" s="53" t="s">
        <v>75</v>
      </c>
      <c r="C43" s="53" t="s">
        <v>76</v>
      </c>
      <c r="D43" s="53" t="s">
        <v>77</v>
      </c>
      <c r="E43" s="53" t="s">
        <v>81</v>
      </c>
      <c r="F43" s="53">
        <v>15</v>
      </c>
      <c r="G43" s="53"/>
      <c r="H43" s="54"/>
      <c r="I43" s="55">
        <f t="shared" si="3"/>
        <v>7326560</v>
      </c>
      <c r="J43" s="77"/>
      <c r="K43" s="77"/>
      <c r="L43" s="77"/>
      <c r="M43" s="77"/>
      <c r="N43" s="77"/>
      <c r="O43" s="77"/>
      <c r="P43" s="77"/>
      <c r="Q43" s="77"/>
      <c r="R43" s="56">
        <v>580</v>
      </c>
      <c r="S43" s="56">
        <f>R43*12632</f>
        <v>7326560</v>
      </c>
      <c r="T43" s="44"/>
      <c r="U43" s="44"/>
      <c r="V43" s="44"/>
      <c r="W43" s="44"/>
      <c r="X43" s="44"/>
      <c r="Y43" s="44"/>
      <c r="Z43" s="41"/>
      <c r="AA43" s="41"/>
      <c r="AB43" s="41"/>
      <c r="AC43" s="41"/>
      <c r="AD43" s="41"/>
      <c r="AE43" s="45"/>
    </row>
    <row r="44" spans="1:31" ht="39" customHeight="1" x14ac:dyDescent="0.25">
      <c r="A44" s="28">
        <v>16</v>
      </c>
      <c r="B44" s="53" t="s">
        <v>75</v>
      </c>
      <c r="C44" s="53" t="s">
        <v>76</v>
      </c>
      <c r="D44" s="53" t="s">
        <v>77</v>
      </c>
      <c r="E44" s="57" t="s">
        <v>91</v>
      </c>
      <c r="F44" s="53">
        <v>37</v>
      </c>
      <c r="G44" s="53"/>
      <c r="H44" s="54"/>
      <c r="I44" s="55">
        <f t="shared" si="3"/>
        <v>3410640</v>
      </c>
      <c r="J44" s="54"/>
      <c r="K44" s="77"/>
      <c r="L44" s="77"/>
      <c r="M44" s="77"/>
      <c r="N44" s="77"/>
      <c r="O44" s="77"/>
      <c r="P44" s="77"/>
      <c r="Q44" s="77"/>
      <c r="R44" s="56">
        <v>270</v>
      </c>
      <c r="S44" s="56">
        <f t="shared" ref="S44:S54" si="4">12632*R44</f>
        <v>3410640</v>
      </c>
      <c r="T44" s="44"/>
      <c r="U44" s="44"/>
      <c r="V44" s="44"/>
      <c r="W44" s="44"/>
      <c r="X44" s="44"/>
      <c r="Y44" s="44"/>
      <c r="Z44" s="41"/>
      <c r="AA44" s="41"/>
      <c r="AB44" s="41"/>
      <c r="AC44" s="41"/>
      <c r="AD44" s="41"/>
      <c r="AE44" s="45"/>
    </row>
    <row r="45" spans="1:31" ht="39" customHeight="1" x14ac:dyDescent="0.25">
      <c r="A45" s="28">
        <v>17</v>
      </c>
      <c r="B45" s="53" t="s">
        <v>75</v>
      </c>
      <c r="C45" s="53" t="s">
        <v>76</v>
      </c>
      <c r="D45" s="53" t="s">
        <v>77</v>
      </c>
      <c r="E45" s="53" t="s">
        <v>100</v>
      </c>
      <c r="F45" s="53">
        <v>28</v>
      </c>
      <c r="G45" s="53"/>
      <c r="H45" s="54"/>
      <c r="I45" s="58">
        <f t="shared" si="3"/>
        <v>16105800</v>
      </c>
      <c r="J45" s="56"/>
      <c r="K45" s="56"/>
      <c r="L45" s="56"/>
      <c r="M45" s="56"/>
      <c r="N45" s="56"/>
      <c r="O45" s="56"/>
      <c r="P45" s="56"/>
      <c r="Q45" s="56"/>
      <c r="R45" s="56">
        <v>1275</v>
      </c>
      <c r="S45" s="56">
        <f t="shared" si="4"/>
        <v>16105800</v>
      </c>
      <c r="T45" s="44"/>
      <c r="U45" s="44"/>
      <c r="V45" s="44"/>
      <c r="W45" s="44"/>
      <c r="X45" s="44"/>
      <c r="Y45" s="44"/>
      <c r="Z45" s="41"/>
      <c r="AA45" s="41"/>
      <c r="AB45" s="41"/>
      <c r="AC45" s="41"/>
      <c r="AD45" s="41"/>
      <c r="AE45" s="45"/>
    </row>
    <row r="46" spans="1:31" ht="39" customHeight="1" x14ac:dyDescent="0.25">
      <c r="A46" s="28">
        <v>18</v>
      </c>
      <c r="B46" s="53" t="s">
        <v>75</v>
      </c>
      <c r="C46" s="53" t="s">
        <v>76</v>
      </c>
      <c r="D46" s="53" t="s">
        <v>77</v>
      </c>
      <c r="E46" s="53" t="s">
        <v>101</v>
      </c>
      <c r="F46" s="53">
        <v>36</v>
      </c>
      <c r="G46" s="53"/>
      <c r="H46" s="54"/>
      <c r="I46" s="55">
        <f t="shared" si="3"/>
        <v>17305840</v>
      </c>
      <c r="J46" s="77"/>
      <c r="K46" s="77"/>
      <c r="L46" s="77"/>
      <c r="M46" s="77"/>
      <c r="N46" s="77"/>
      <c r="O46" s="77"/>
      <c r="P46" s="77"/>
      <c r="Q46" s="77"/>
      <c r="R46" s="56">
        <v>1370</v>
      </c>
      <c r="S46" s="56">
        <f t="shared" si="4"/>
        <v>17305840</v>
      </c>
      <c r="T46" s="44"/>
      <c r="U46" s="44"/>
      <c r="V46" s="44"/>
      <c r="W46" s="44"/>
      <c r="X46" s="44"/>
      <c r="Y46" s="44"/>
      <c r="Z46" s="41"/>
      <c r="AA46" s="41"/>
      <c r="AB46" s="41"/>
      <c r="AC46" s="41"/>
      <c r="AD46" s="41"/>
      <c r="AE46" s="45"/>
    </row>
    <row r="47" spans="1:31" ht="39" customHeight="1" x14ac:dyDescent="0.25">
      <c r="A47" s="28">
        <v>19</v>
      </c>
      <c r="B47" s="53" t="s">
        <v>75</v>
      </c>
      <c r="C47" s="53" t="s">
        <v>76</v>
      </c>
      <c r="D47" s="53" t="s">
        <v>77</v>
      </c>
      <c r="E47" s="53" t="s">
        <v>102</v>
      </c>
      <c r="F47" s="53">
        <v>15</v>
      </c>
      <c r="G47" s="53"/>
      <c r="H47" s="54"/>
      <c r="I47" s="55">
        <f t="shared" si="3"/>
        <v>6189680</v>
      </c>
      <c r="J47" s="77"/>
      <c r="K47" s="77"/>
      <c r="L47" s="77"/>
      <c r="M47" s="77"/>
      <c r="N47" s="77"/>
      <c r="O47" s="77"/>
      <c r="P47" s="77"/>
      <c r="Q47" s="77"/>
      <c r="R47" s="56">
        <v>490</v>
      </c>
      <c r="S47" s="56">
        <f t="shared" si="4"/>
        <v>6189680</v>
      </c>
      <c r="T47" s="44"/>
      <c r="U47" s="44"/>
      <c r="V47" s="44"/>
      <c r="W47" s="44"/>
      <c r="X47" s="44"/>
      <c r="Y47" s="44"/>
      <c r="Z47" s="41"/>
      <c r="AA47" s="41"/>
      <c r="AB47" s="41"/>
      <c r="AC47" s="41"/>
      <c r="AD47" s="41"/>
      <c r="AE47" s="45"/>
    </row>
    <row r="48" spans="1:31" ht="39" customHeight="1" x14ac:dyDescent="0.25">
      <c r="A48" s="28">
        <v>20</v>
      </c>
      <c r="B48" s="53" t="s">
        <v>75</v>
      </c>
      <c r="C48" s="53" t="s">
        <v>76</v>
      </c>
      <c r="D48" s="53" t="s">
        <v>77</v>
      </c>
      <c r="E48" s="53" t="s">
        <v>103</v>
      </c>
      <c r="F48" s="53">
        <v>1</v>
      </c>
      <c r="G48" s="53"/>
      <c r="H48" s="54"/>
      <c r="I48" s="55">
        <f t="shared" si="3"/>
        <v>12379360</v>
      </c>
      <c r="J48" s="77"/>
      <c r="K48" s="77"/>
      <c r="L48" s="77"/>
      <c r="M48" s="77"/>
      <c r="N48" s="77"/>
      <c r="O48" s="77"/>
      <c r="P48" s="77"/>
      <c r="Q48" s="77"/>
      <c r="R48" s="56">
        <v>980</v>
      </c>
      <c r="S48" s="56">
        <f t="shared" si="4"/>
        <v>12379360</v>
      </c>
      <c r="T48" s="44"/>
      <c r="U48" s="44"/>
      <c r="V48" s="44"/>
      <c r="W48" s="44"/>
      <c r="X48" s="44"/>
      <c r="Y48" s="44"/>
      <c r="Z48" s="41"/>
      <c r="AA48" s="41"/>
      <c r="AB48" s="41"/>
      <c r="AC48" s="41"/>
      <c r="AD48" s="41"/>
      <c r="AE48" s="45"/>
    </row>
    <row r="49" spans="1:31" ht="39" customHeight="1" x14ac:dyDescent="0.25">
      <c r="A49" s="28">
        <v>21</v>
      </c>
      <c r="B49" s="53" t="s">
        <v>75</v>
      </c>
      <c r="C49" s="53" t="s">
        <v>76</v>
      </c>
      <c r="D49" s="53" t="s">
        <v>77</v>
      </c>
      <c r="E49" s="53" t="s">
        <v>103</v>
      </c>
      <c r="F49" s="53">
        <v>5</v>
      </c>
      <c r="G49" s="53"/>
      <c r="H49" s="54"/>
      <c r="I49" s="55">
        <f t="shared" si="3"/>
        <v>12505680</v>
      </c>
      <c r="J49" s="77"/>
      <c r="K49" s="77"/>
      <c r="L49" s="77"/>
      <c r="M49" s="77"/>
      <c r="N49" s="77"/>
      <c r="O49" s="77"/>
      <c r="P49" s="77"/>
      <c r="Q49" s="77"/>
      <c r="R49" s="56">
        <v>990</v>
      </c>
      <c r="S49" s="56">
        <f t="shared" si="4"/>
        <v>12505680</v>
      </c>
      <c r="T49" s="44"/>
      <c r="U49" s="44"/>
      <c r="V49" s="44"/>
      <c r="W49" s="44"/>
      <c r="X49" s="44"/>
      <c r="Y49" s="44"/>
      <c r="Z49" s="41"/>
      <c r="AA49" s="41"/>
      <c r="AB49" s="41"/>
      <c r="AC49" s="41"/>
      <c r="AD49" s="41"/>
      <c r="AE49" s="45"/>
    </row>
    <row r="50" spans="1:31" ht="39" customHeight="1" x14ac:dyDescent="0.25">
      <c r="A50" s="28">
        <v>22</v>
      </c>
      <c r="B50" s="53" t="s">
        <v>75</v>
      </c>
      <c r="C50" s="53" t="s">
        <v>76</v>
      </c>
      <c r="D50" s="53" t="s">
        <v>77</v>
      </c>
      <c r="E50" s="53" t="s">
        <v>103</v>
      </c>
      <c r="F50" s="53">
        <v>9</v>
      </c>
      <c r="G50" s="53"/>
      <c r="H50" s="54"/>
      <c r="I50" s="55">
        <f t="shared" si="3"/>
        <v>8905560</v>
      </c>
      <c r="J50" s="77"/>
      <c r="K50" s="77"/>
      <c r="L50" s="77"/>
      <c r="M50" s="77"/>
      <c r="N50" s="77"/>
      <c r="O50" s="77"/>
      <c r="P50" s="77"/>
      <c r="Q50" s="77"/>
      <c r="R50" s="56">
        <v>705</v>
      </c>
      <c r="S50" s="56">
        <f t="shared" si="4"/>
        <v>8905560</v>
      </c>
      <c r="T50" s="44"/>
      <c r="U50" s="44"/>
      <c r="V50" s="44"/>
      <c r="W50" s="44"/>
      <c r="X50" s="44"/>
      <c r="Y50" s="44"/>
      <c r="Z50" s="41"/>
      <c r="AA50" s="41"/>
      <c r="AB50" s="41"/>
      <c r="AC50" s="41"/>
      <c r="AD50" s="41"/>
      <c r="AE50" s="45"/>
    </row>
    <row r="51" spans="1:31" ht="39" customHeight="1" x14ac:dyDescent="0.25">
      <c r="A51" s="28">
        <v>23</v>
      </c>
      <c r="B51" s="53" t="s">
        <v>75</v>
      </c>
      <c r="C51" s="53" t="s">
        <v>76</v>
      </c>
      <c r="D51" s="53" t="s">
        <v>77</v>
      </c>
      <c r="E51" s="53" t="s">
        <v>103</v>
      </c>
      <c r="F51" s="53">
        <v>11</v>
      </c>
      <c r="G51" s="53"/>
      <c r="H51" s="54"/>
      <c r="I51" s="55">
        <f t="shared" si="3"/>
        <v>13137280</v>
      </c>
      <c r="J51" s="77"/>
      <c r="K51" s="77"/>
      <c r="L51" s="77"/>
      <c r="M51" s="77"/>
      <c r="N51" s="77"/>
      <c r="O51" s="77"/>
      <c r="P51" s="77"/>
      <c r="Q51" s="77"/>
      <c r="R51" s="56">
        <v>1040</v>
      </c>
      <c r="S51" s="56">
        <f t="shared" si="4"/>
        <v>13137280</v>
      </c>
      <c r="T51" s="44"/>
      <c r="U51" s="44"/>
      <c r="V51" s="44"/>
      <c r="W51" s="44"/>
      <c r="X51" s="44"/>
      <c r="Y51" s="44"/>
      <c r="Z51" s="41"/>
      <c r="AA51" s="41"/>
      <c r="AB51" s="41"/>
      <c r="AC51" s="41"/>
      <c r="AD51" s="41"/>
      <c r="AE51" s="45"/>
    </row>
    <row r="52" spans="1:31" ht="39" customHeight="1" x14ac:dyDescent="0.25">
      <c r="A52" s="28">
        <v>24</v>
      </c>
      <c r="B52" s="53" t="s">
        <v>75</v>
      </c>
      <c r="C52" s="53" t="s">
        <v>76</v>
      </c>
      <c r="D52" s="53" t="s">
        <v>77</v>
      </c>
      <c r="E52" s="53" t="s">
        <v>104</v>
      </c>
      <c r="F52" s="53">
        <v>5</v>
      </c>
      <c r="G52" s="53"/>
      <c r="H52" s="54"/>
      <c r="I52" s="55">
        <f t="shared" si="3"/>
        <v>12505680</v>
      </c>
      <c r="J52" s="77"/>
      <c r="K52" s="77"/>
      <c r="L52" s="77"/>
      <c r="M52" s="77"/>
      <c r="N52" s="77"/>
      <c r="O52" s="77"/>
      <c r="P52" s="77"/>
      <c r="Q52" s="77"/>
      <c r="R52" s="56">
        <v>990</v>
      </c>
      <c r="S52" s="56">
        <f t="shared" si="4"/>
        <v>12505680</v>
      </c>
      <c r="T52" s="44"/>
      <c r="U52" s="44"/>
      <c r="V52" s="44"/>
      <c r="W52" s="44"/>
      <c r="X52" s="44"/>
      <c r="Y52" s="44"/>
      <c r="Z52" s="41"/>
      <c r="AA52" s="41"/>
      <c r="AB52" s="41"/>
      <c r="AC52" s="41"/>
      <c r="AD52" s="41"/>
      <c r="AE52" s="45"/>
    </row>
    <row r="53" spans="1:31" ht="39" customHeight="1" x14ac:dyDescent="0.25">
      <c r="A53" s="28">
        <v>25</v>
      </c>
      <c r="B53" s="53" t="s">
        <v>75</v>
      </c>
      <c r="C53" s="53" t="s">
        <v>76</v>
      </c>
      <c r="D53" s="53" t="s">
        <v>77</v>
      </c>
      <c r="E53" s="53" t="s">
        <v>104</v>
      </c>
      <c r="F53" s="53">
        <v>6</v>
      </c>
      <c r="G53" s="53"/>
      <c r="H53" s="54"/>
      <c r="I53" s="55">
        <f t="shared" si="3"/>
        <v>12253040</v>
      </c>
      <c r="J53" s="77"/>
      <c r="K53" s="77"/>
      <c r="L53" s="77"/>
      <c r="M53" s="77"/>
      <c r="N53" s="77"/>
      <c r="O53" s="77"/>
      <c r="P53" s="77"/>
      <c r="Q53" s="77"/>
      <c r="R53" s="56">
        <v>970</v>
      </c>
      <c r="S53" s="56">
        <f t="shared" si="4"/>
        <v>12253040</v>
      </c>
      <c r="T53" s="44"/>
      <c r="U53" s="44"/>
      <c r="V53" s="44"/>
      <c r="W53" s="44"/>
      <c r="X53" s="44"/>
      <c r="Y53" s="44"/>
      <c r="Z53" s="41"/>
      <c r="AA53" s="41"/>
      <c r="AB53" s="41"/>
      <c r="AC53" s="41"/>
      <c r="AD53" s="41"/>
      <c r="AE53" s="45"/>
    </row>
    <row r="54" spans="1:31" ht="39" customHeight="1" x14ac:dyDescent="0.25">
      <c r="A54" s="28">
        <v>26</v>
      </c>
      <c r="B54" s="53" t="s">
        <v>75</v>
      </c>
      <c r="C54" s="53" t="s">
        <v>76</v>
      </c>
      <c r="D54" s="53" t="s">
        <v>77</v>
      </c>
      <c r="E54" s="53" t="s">
        <v>104</v>
      </c>
      <c r="F54" s="53">
        <v>8</v>
      </c>
      <c r="G54" s="53"/>
      <c r="H54" s="54"/>
      <c r="I54" s="55">
        <f t="shared" si="3"/>
        <v>12758320</v>
      </c>
      <c r="J54" s="77"/>
      <c r="K54" s="77"/>
      <c r="L54" s="77"/>
      <c r="M54" s="77"/>
      <c r="N54" s="77"/>
      <c r="O54" s="77"/>
      <c r="P54" s="77"/>
      <c r="Q54" s="77"/>
      <c r="R54" s="56">
        <v>1010</v>
      </c>
      <c r="S54" s="56">
        <f t="shared" si="4"/>
        <v>12758320</v>
      </c>
      <c r="T54" s="44"/>
      <c r="U54" s="44"/>
      <c r="V54" s="44"/>
      <c r="W54" s="44"/>
      <c r="X54" s="44"/>
      <c r="Y54" s="44"/>
      <c r="Z54" s="41"/>
      <c r="AA54" s="41"/>
      <c r="AB54" s="41"/>
      <c r="AC54" s="41"/>
      <c r="AD54" s="41"/>
      <c r="AE54" s="45"/>
    </row>
    <row r="55" spans="1:31" ht="39" customHeight="1" x14ac:dyDescent="0.25">
      <c r="A55" s="28">
        <v>27</v>
      </c>
      <c r="B55" s="53" t="s">
        <v>75</v>
      </c>
      <c r="C55" s="53" t="s">
        <v>76</v>
      </c>
      <c r="D55" s="53" t="s">
        <v>77</v>
      </c>
      <c r="E55" s="78" t="s">
        <v>79</v>
      </c>
      <c r="F55" s="78">
        <v>6</v>
      </c>
      <c r="G55" s="78"/>
      <c r="H55" s="22"/>
      <c r="I55" s="51">
        <f t="shared" si="3"/>
        <v>5305440</v>
      </c>
      <c r="J55" s="44"/>
      <c r="K55" s="44"/>
      <c r="L55" s="44"/>
      <c r="M55" s="79"/>
      <c r="N55" s="41"/>
      <c r="O55" s="41"/>
      <c r="P55" s="41"/>
      <c r="Q55" s="41"/>
      <c r="R55" s="44">
        <v>420</v>
      </c>
      <c r="S55" s="43">
        <f t="shared" ref="S55:S65" si="5">R55*12632</f>
        <v>5305440</v>
      </c>
      <c r="T55" s="44"/>
      <c r="U55" s="44"/>
      <c r="V55" s="44"/>
      <c r="W55" s="44"/>
      <c r="X55" s="44"/>
      <c r="Y55" s="44"/>
      <c r="Z55" s="41"/>
      <c r="AA55" s="41"/>
      <c r="AB55" s="41"/>
      <c r="AC55" s="41"/>
      <c r="AD55" s="41"/>
      <c r="AE55" s="45"/>
    </row>
    <row r="56" spans="1:31" ht="39" customHeight="1" x14ac:dyDescent="0.25">
      <c r="A56" s="28">
        <v>28</v>
      </c>
      <c r="B56" s="53" t="s">
        <v>75</v>
      </c>
      <c r="C56" s="53" t="s">
        <v>76</v>
      </c>
      <c r="D56" s="53" t="s">
        <v>77</v>
      </c>
      <c r="E56" s="78" t="s">
        <v>92</v>
      </c>
      <c r="F56" s="78">
        <v>69</v>
      </c>
      <c r="G56" s="28"/>
      <c r="H56" s="75"/>
      <c r="I56" s="68">
        <f t="shared" si="3"/>
        <v>6164416</v>
      </c>
      <c r="J56" s="44"/>
      <c r="K56" s="44"/>
      <c r="L56" s="44"/>
      <c r="M56" s="44"/>
      <c r="N56" s="44"/>
      <c r="O56" s="44"/>
      <c r="P56" s="44"/>
      <c r="Q56" s="44"/>
      <c r="R56" s="44">
        <v>488</v>
      </c>
      <c r="S56" s="43">
        <f t="shared" si="5"/>
        <v>6164416</v>
      </c>
      <c r="T56" s="44"/>
      <c r="U56" s="44"/>
      <c r="V56" s="44"/>
      <c r="W56" s="44"/>
      <c r="X56" s="44"/>
      <c r="Y56" s="44"/>
      <c r="Z56" s="41"/>
      <c r="AA56" s="41"/>
      <c r="AB56" s="41"/>
      <c r="AC56" s="41"/>
      <c r="AD56" s="41"/>
      <c r="AE56" s="45"/>
    </row>
    <row r="57" spans="1:31" ht="39" customHeight="1" x14ac:dyDescent="0.25">
      <c r="A57" s="48">
        <v>29</v>
      </c>
      <c r="B57" s="53" t="s">
        <v>75</v>
      </c>
      <c r="C57" s="53" t="s">
        <v>76</v>
      </c>
      <c r="D57" s="53" t="s">
        <v>77</v>
      </c>
      <c r="E57" s="78" t="s">
        <v>105</v>
      </c>
      <c r="F57" s="78">
        <v>3</v>
      </c>
      <c r="G57" s="28"/>
      <c r="H57" s="75"/>
      <c r="I57" s="21">
        <v>6227576</v>
      </c>
      <c r="J57" s="34"/>
      <c r="K57" s="27"/>
      <c r="L57" s="27"/>
      <c r="M57" s="27"/>
      <c r="N57" s="27"/>
      <c r="O57" s="27"/>
      <c r="P57" s="27"/>
      <c r="Q57" s="27"/>
      <c r="R57" s="27">
        <v>493</v>
      </c>
      <c r="S57" s="43">
        <f t="shared" si="5"/>
        <v>6227576</v>
      </c>
      <c r="T57" s="44"/>
      <c r="U57" s="44"/>
      <c r="V57" s="44"/>
      <c r="W57" s="44"/>
      <c r="X57" s="44"/>
      <c r="Y57" s="44"/>
      <c r="Z57" s="41"/>
      <c r="AA57" s="41"/>
      <c r="AB57" s="41"/>
      <c r="AC57" s="41"/>
      <c r="AD57" s="41"/>
      <c r="AE57" s="45"/>
    </row>
    <row r="58" spans="1:31" ht="39" customHeight="1" x14ac:dyDescent="0.25">
      <c r="A58" s="48">
        <v>30</v>
      </c>
      <c r="B58" s="53" t="s">
        <v>75</v>
      </c>
      <c r="C58" s="53" t="s">
        <v>76</v>
      </c>
      <c r="D58" s="53" t="s">
        <v>77</v>
      </c>
      <c r="E58" s="78" t="s">
        <v>105</v>
      </c>
      <c r="F58" s="78">
        <v>4</v>
      </c>
      <c r="G58" s="28"/>
      <c r="H58" s="75"/>
      <c r="I58" s="21">
        <v>8551864</v>
      </c>
      <c r="J58" s="27"/>
      <c r="K58" s="27"/>
      <c r="L58" s="27"/>
      <c r="M58" s="27"/>
      <c r="N58" s="27"/>
      <c r="O58" s="27"/>
      <c r="P58" s="27"/>
      <c r="Q58" s="27"/>
      <c r="R58" s="27">
        <v>677</v>
      </c>
      <c r="S58" s="43">
        <f t="shared" si="5"/>
        <v>8551864</v>
      </c>
      <c r="T58" s="44"/>
      <c r="U58" s="44"/>
      <c r="V58" s="44"/>
      <c r="W58" s="44"/>
      <c r="X58" s="44"/>
      <c r="Y58" s="44"/>
      <c r="Z58" s="41"/>
      <c r="AA58" s="41"/>
      <c r="AB58" s="41"/>
      <c r="AC58" s="41"/>
      <c r="AD58" s="41"/>
      <c r="AE58" s="45"/>
    </row>
    <row r="59" spans="1:31" ht="39" customHeight="1" x14ac:dyDescent="0.25">
      <c r="A59" s="48">
        <v>31</v>
      </c>
      <c r="B59" s="53" t="s">
        <v>75</v>
      </c>
      <c r="C59" s="53" t="s">
        <v>76</v>
      </c>
      <c r="D59" s="53" t="s">
        <v>77</v>
      </c>
      <c r="E59" s="78" t="s">
        <v>96</v>
      </c>
      <c r="F59" s="78">
        <v>3</v>
      </c>
      <c r="G59" s="28"/>
      <c r="H59" s="75"/>
      <c r="I59" s="21">
        <v>12518312</v>
      </c>
      <c r="J59" s="27"/>
      <c r="K59" s="27"/>
      <c r="L59" s="27"/>
      <c r="M59" s="27"/>
      <c r="N59" s="27"/>
      <c r="O59" s="27"/>
      <c r="P59" s="27"/>
      <c r="Q59" s="27"/>
      <c r="R59" s="27">
        <v>991</v>
      </c>
      <c r="S59" s="43">
        <f t="shared" si="5"/>
        <v>12518312</v>
      </c>
      <c r="T59" s="44"/>
      <c r="U59" s="44"/>
      <c r="V59" s="44"/>
      <c r="W59" s="44"/>
      <c r="X59" s="44"/>
      <c r="Y59" s="44"/>
      <c r="Z59" s="41"/>
      <c r="AA59" s="41"/>
      <c r="AB59" s="41"/>
      <c r="AC59" s="41"/>
      <c r="AD59" s="41"/>
      <c r="AE59" s="45"/>
    </row>
    <row r="60" spans="1:31" ht="39" customHeight="1" x14ac:dyDescent="0.25">
      <c r="A60" s="48">
        <v>32</v>
      </c>
      <c r="B60" s="53" t="s">
        <v>75</v>
      </c>
      <c r="C60" s="53" t="s">
        <v>76</v>
      </c>
      <c r="D60" s="53" t="s">
        <v>77</v>
      </c>
      <c r="E60" s="78" t="s">
        <v>106</v>
      </c>
      <c r="F60" s="78">
        <v>2</v>
      </c>
      <c r="G60" s="28"/>
      <c r="H60" s="44"/>
      <c r="I60" s="21">
        <v>5558080</v>
      </c>
      <c r="J60" s="27"/>
      <c r="K60" s="27"/>
      <c r="L60" s="27"/>
      <c r="M60" s="27"/>
      <c r="N60" s="27"/>
      <c r="O60" s="27"/>
      <c r="P60" s="27"/>
      <c r="Q60" s="27"/>
      <c r="R60" s="27">
        <v>440</v>
      </c>
      <c r="S60" s="43">
        <f t="shared" si="5"/>
        <v>5558080</v>
      </c>
      <c r="T60" s="44"/>
      <c r="U60" s="44"/>
      <c r="V60" s="44"/>
      <c r="W60" s="44"/>
      <c r="X60" s="44"/>
      <c r="Y60" s="44"/>
      <c r="Z60" s="41"/>
      <c r="AA60" s="41"/>
      <c r="AB60" s="41"/>
      <c r="AC60" s="41"/>
      <c r="AD60" s="41"/>
      <c r="AE60" s="45"/>
    </row>
    <row r="61" spans="1:31" ht="39" customHeight="1" x14ac:dyDescent="0.25">
      <c r="A61" s="48">
        <v>33</v>
      </c>
      <c r="B61" s="53" t="s">
        <v>75</v>
      </c>
      <c r="C61" s="53" t="s">
        <v>76</v>
      </c>
      <c r="D61" s="53" t="s">
        <v>77</v>
      </c>
      <c r="E61" s="78" t="s">
        <v>107</v>
      </c>
      <c r="F61" s="78">
        <v>4</v>
      </c>
      <c r="G61" s="28"/>
      <c r="H61" s="75"/>
      <c r="I61" s="21">
        <v>3334848</v>
      </c>
      <c r="J61" s="27"/>
      <c r="K61" s="27"/>
      <c r="L61" s="27"/>
      <c r="M61" s="27"/>
      <c r="N61" s="27"/>
      <c r="O61" s="27"/>
      <c r="P61" s="27"/>
      <c r="Q61" s="27"/>
      <c r="R61" s="27">
        <v>264</v>
      </c>
      <c r="S61" s="43">
        <f t="shared" si="5"/>
        <v>3334848</v>
      </c>
      <c r="T61" s="44"/>
      <c r="U61" s="44"/>
      <c r="V61" s="44"/>
      <c r="W61" s="44"/>
      <c r="X61" s="44"/>
      <c r="Y61" s="44"/>
      <c r="Z61" s="41"/>
      <c r="AA61" s="41"/>
      <c r="AB61" s="41"/>
      <c r="AC61" s="41"/>
      <c r="AD61" s="41"/>
      <c r="AE61" s="45"/>
    </row>
    <row r="62" spans="1:31" ht="39" customHeight="1" x14ac:dyDescent="0.25">
      <c r="A62" s="48">
        <v>34</v>
      </c>
      <c r="B62" s="53" t="s">
        <v>75</v>
      </c>
      <c r="C62" s="53" t="s">
        <v>76</v>
      </c>
      <c r="D62" s="53" t="s">
        <v>77</v>
      </c>
      <c r="E62" s="80" t="s">
        <v>107</v>
      </c>
      <c r="F62" s="49">
        <v>15</v>
      </c>
      <c r="G62" s="48"/>
      <c r="H62" s="47"/>
      <c r="I62" s="21">
        <v>6720224</v>
      </c>
      <c r="J62" s="82">
        <v>1913.7</v>
      </c>
      <c r="K62" s="82">
        <v>1706.9</v>
      </c>
      <c r="L62" s="29">
        <v>1657.3</v>
      </c>
      <c r="M62" s="51">
        <v>84</v>
      </c>
      <c r="N62" s="44"/>
      <c r="O62" s="44"/>
      <c r="P62" s="44"/>
      <c r="Q62" s="44"/>
      <c r="R62" s="42">
        <v>532</v>
      </c>
      <c r="S62" s="43">
        <f t="shared" si="5"/>
        <v>6720224</v>
      </c>
      <c r="T62" s="44"/>
      <c r="U62" s="44"/>
      <c r="V62" s="44"/>
      <c r="W62" s="44"/>
      <c r="X62" s="44"/>
      <c r="Y62" s="44"/>
      <c r="Z62" s="41"/>
      <c r="AA62" s="41"/>
      <c r="AB62" s="41"/>
      <c r="AC62" s="41"/>
      <c r="AD62" s="41"/>
      <c r="AE62" s="45"/>
    </row>
    <row r="63" spans="1:31" ht="39" customHeight="1" x14ac:dyDescent="0.25">
      <c r="A63" s="48">
        <v>35</v>
      </c>
      <c r="B63" s="53" t="s">
        <v>75</v>
      </c>
      <c r="C63" s="53" t="s">
        <v>76</v>
      </c>
      <c r="D63" s="53" t="s">
        <v>77</v>
      </c>
      <c r="E63" s="78" t="s">
        <v>108</v>
      </c>
      <c r="F63" s="36">
        <v>7</v>
      </c>
      <c r="G63" s="28"/>
      <c r="H63" s="75"/>
      <c r="I63" s="21">
        <v>3132736</v>
      </c>
      <c r="J63" s="44"/>
      <c r="K63" s="44"/>
      <c r="L63" s="44"/>
      <c r="M63" s="44"/>
      <c r="N63" s="44"/>
      <c r="O63" s="44"/>
      <c r="P63" s="46"/>
      <c r="Q63" s="43"/>
      <c r="R63" s="46">
        <v>248</v>
      </c>
      <c r="S63" s="43">
        <f t="shared" si="5"/>
        <v>3132736</v>
      </c>
      <c r="T63" s="44"/>
      <c r="U63" s="44"/>
      <c r="V63" s="44"/>
      <c r="W63" s="44"/>
      <c r="X63" s="44"/>
      <c r="Y63" s="44"/>
      <c r="Z63" s="41"/>
      <c r="AA63" s="41"/>
      <c r="AB63" s="41"/>
      <c r="AC63" s="41"/>
      <c r="AD63" s="41"/>
      <c r="AE63" s="45"/>
    </row>
    <row r="64" spans="1:31" ht="39" customHeight="1" x14ac:dyDescent="0.25">
      <c r="A64" s="50">
        <v>36</v>
      </c>
      <c r="B64" s="53" t="s">
        <v>75</v>
      </c>
      <c r="C64" s="53" t="s">
        <v>76</v>
      </c>
      <c r="D64" s="53" t="s">
        <v>77</v>
      </c>
      <c r="E64" s="78" t="s">
        <v>108</v>
      </c>
      <c r="F64" s="49">
        <v>9</v>
      </c>
      <c r="G64" s="48"/>
      <c r="H64" s="47"/>
      <c r="I64" s="21">
        <v>4168560</v>
      </c>
      <c r="J64" s="44"/>
      <c r="K64" s="44"/>
      <c r="L64" s="44"/>
      <c r="M64" s="44"/>
      <c r="N64" s="44"/>
      <c r="O64" s="44"/>
      <c r="P64" s="44"/>
      <c r="Q64" s="44"/>
      <c r="R64" s="42">
        <v>330</v>
      </c>
      <c r="S64" s="29">
        <f t="shared" si="5"/>
        <v>4168560</v>
      </c>
      <c r="T64" s="44"/>
      <c r="U64" s="44"/>
      <c r="V64" s="44"/>
      <c r="W64" s="44"/>
      <c r="X64" s="44"/>
      <c r="Y64" s="44"/>
      <c r="Z64" s="41"/>
      <c r="AA64" s="41"/>
      <c r="AB64" s="41"/>
      <c r="AC64" s="41"/>
      <c r="AD64" s="41"/>
      <c r="AE64" s="45"/>
    </row>
    <row r="65" spans="1:31" ht="39" customHeight="1" x14ac:dyDescent="0.25">
      <c r="A65" s="60">
        <v>37</v>
      </c>
      <c r="B65" s="53" t="s">
        <v>75</v>
      </c>
      <c r="C65" s="53" t="s">
        <v>76</v>
      </c>
      <c r="D65" s="53" t="s">
        <v>77</v>
      </c>
      <c r="E65" s="78" t="s">
        <v>108</v>
      </c>
      <c r="F65" s="49">
        <v>11</v>
      </c>
      <c r="G65" s="48"/>
      <c r="H65" s="47"/>
      <c r="I65" s="21">
        <v>5179120</v>
      </c>
      <c r="J65" s="44"/>
      <c r="K65" s="44"/>
      <c r="L65" s="44"/>
      <c r="M65" s="44"/>
      <c r="N65" s="44"/>
      <c r="O65" s="44"/>
      <c r="P65" s="44"/>
      <c r="Q65" s="44"/>
      <c r="R65" s="46">
        <v>410</v>
      </c>
      <c r="S65" s="29">
        <f t="shared" si="5"/>
        <v>5179120</v>
      </c>
      <c r="T65" s="44"/>
      <c r="U65" s="44"/>
      <c r="V65" s="44"/>
      <c r="W65" s="44"/>
      <c r="X65" s="44"/>
      <c r="Y65" s="44"/>
      <c r="Z65" s="41"/>
      <c r="AA65" s="41"/>
      <c r="AB65" s="41"/>
      <c r="AC65" s="41"/>
      <c r="AD65" s="41"/>
      <c r="AE65" s="45"/>
    </row>
    <row r="66" spans="1:31" ht="39" customHeight="1" x14ac:dyDescent="0.25">
      <c r="A66" s="15" t="s">
        <v>1</v>
      </c>
      <c r="B66" s="15"/>
      <c r="C66" s="15"/>
      <c r="D66" s="15"/>
      <c r="E66" s="15"/>
      <c r="F66" s="15"/>
      <c r="G66" s="15"/>
      <c r="H66" s="18"/>
      <c r="I66" s="12"/>
      <c r="J66" s="12"/>
      <c r="K66" s="12"/>
      <c r="L66" s="12"/>
      <c r="M66" s="12"/>
      <c r="N66" s="12"/>
      <c r="O66" s="12"/>
      <c r="P66" s="17"/>
      <c r="Q66" s="18"/>
      <c r="R66" s="27"/>
      <c r="T66" s="38"/>
      <c r="U66" s="38"/>
      <c r="V66" s="38"/>
      <c r="W66" s="44">
        <f>SUM(W29:W65)</f>
        <v>811440</v>
      </c>
      <c r="X66" s="27"/>
      <c r="Y66" s="27"/>
      <c r="Z66" s="12"/>
      <c r="AA66" s="12"/>
      <c r="AB66" s="12"/>
      <c r="AC66" s="14"/>
      <c r="AD66" s="14"/>
      <c r="AE66" s="13"/>
    </row>
    <row r="67" spans="1:31" ht="18.75" x14ac:dyDescent="0.25">
      <c r="A67" s="123" t="s">
        <v>56</v>
      </c>
      <c r="B67" s="124"/>
      <c r="C67" s="124"/>
      <c r="D67" s="124"/>
      <c r="E67" s="124"/>
      <c r="F67" s="124"/>
      <c r="G67" s="124"/>
      <c r="H67" s="125"/>
      <c r="I67" s="12">
        <f>SUM(I29:I66)</f>
        <v>283961409.51999998</v>
      </c>
      <c r="J67" s="12"/>
      <c r="K67" s="12"/>
      <c r="L67" s="12"/>
      <c r="M67" s="12"/>
      <c r="N67" s="12"/>
      <c r="O67" s="12"/>
      <c r="P67" s="12"/>
      <c r="Q67" s="12"/>
      <c r="R67" s="27"/>
      <c r="S67" s="32">
        <f>SUM(S29:S65)</f>
        <v>283558209.51999998</v>
      </c>
      <c r="T67" s="27"/>
      <c r="U67" s="27"/>
      <c r="V67" s="27"/>
      <c r="W67" s="27">
        <f>SUM(W29:W66)</f>
        <v>1622880</v>
      </c>
      <c r="X67" s="27"/>
      <c r="Y67" s="27"/>
      <c r="Z67" s="12"/>
      <c r="AA67" s="12"/>
      <c r="AB67" s="12"/>
      <c r="AC67" s="12"/>
      <c r="AD67" s="12"/>
      <c r="AE67" s="13"/>
    </row>
    <row r="68" spans="1:31" x14ac:dyDescent="0.25">
      <c r="A68" s="16" t="s">
        <v>40</v>
      </c>
      <c r="B68" s="16"/>
      <c r="C68" s="16"/>
      <c r="D68" s="16"/>
      <c r="E68" s="16"/>
      <c r="F68" s="16"/>
      <c r="G68" s="16"/>
      <c r="H68" s="16"/>
      <c r="I68" s="16"/>
      <c r="J68" s="16"/>
      <c r="K68" s="20"/>
      <c r="L68" s="20"/>
      <c r="M68" s="20"/>
      <c r="N68" s="20"/>
      <c r="O68" s="20"/>
      <c r="P68" s="20"/>
      <c r="Q68" s="20"/>
      <c r="R68" s="39"/>
      <c r="S68" s="39"/>
      <c r="T68" s="39"/>
      <c r="U68" s="39"/>
      <c r="V68" s="39"/>
      <c r="W68" s="39"/>
      <c r="X68" s="39"/>
      <c r="Y68" s="39"/>
      <c r="Z68" s="20"/>
      <c r="AA68" s="20"/>
      <c r="AB68" s="20"/>
      <c r="AC68" s="20"/>
      <c r="AD68" s="20"/>
      <c r="AE68" s="20"/>
    </row>
    <row r="69" spans="1:31" x14ac:dyDescent="0.25">
      <c r="A69" s="126" t="s">
        <v>58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</row>
    <row r="81" ht="18.75" customHeight="1" x14ac:dyDescent="0.25"/>
    <row r="82" ht="40.5" customHeight="1" x14ac:dyDescent="0.25"/>
    <row r="83" ht="24" customHeight="1" x14ac:dyDescent="0.25"/>
    <row r="84" ht="74.25" customHeight="1" x14ac:dyDescent="0.25"/>
  </sheetData>
  <mergeCells count="36">
    <mergeCell ref="Z3:Z5"/>
    <mergeCell ref="AD3:AD5"/>
    <mergeCell ref="N1:AE1"/>
    <mergeCell ref="AA3:AB5"/>
    <mergeCell ref="R3:S5"/>
    <mergeCell ref="X3:Y5"/>
    <mergeCell ref="AC3:AC5"/>
    <mergeCell ref="A2:AE2"/>
    <mergeCell ref="AE3:AE5"/>
    <mergeCell ref="A3:A6"/>
    <mergeCell ref="B3:H3"/>
    <mergeCell ref="I3:I5"/>
    <mergeCell ref="V5:W5"/>
    <mergeCell ref="T5:U5"/>
    <mergeCell ref="T3:W4"/>
    <mergeCell ref="J3:O3"/>
    <mergeCell ref="A67:H67"/>
    <mergeCell ref="A69:AE69"/>
    <mergeCell ref="A8:AE8"/>
    <mergeCell ref="A21:H21"/>
    <mergeCell ref="A22:AE22"/>
    <mergeCell ref="A27:H27"/>
    <mergeCell ref="A28:AE28"/>
    <mergeCell ref="P3:Q5"/>
    <mergeCell ref="C4:C6"/>
    <mergeCell ref="B4:B6"/>
    <mergeCell ref="O4:O5"/>
    <mergeCell ref="N4:N5"/>
    <mergeCell ref="M4:M5"/>
    <mergeCell ref="L4:L5"/>
    <mergeCell ref="H4:H6"/>
    <mergeCell ref="G4:G6"/>
    <mergeCell ref="F4:F6"/>
    <mergeCell ref="E4:E6"/>
    <mergeCell ref="D4:D6"/>
    <mergeCell ref="J4:K4"/>
  </mergeCells>
  <conditionalFormatting sqref="E23:F23">
    <cfRule type="expression" dxfId="8" priority="7">
      <formula>AH26&gt;0</formula>
    </cfRule>
  </conditionalFormatting>
  <conditionalFormatting sqref="E30:F31">
    <cfRule type="expression" dxfId="7" priority="9">
      <formula>AH23&gt;0</formula>
    </cfRule>
  </conditionalFormatting>
  <conditionalFormatting sqref="E34:F36">
    <cfRule type="expression" dxfId="6" priority="15">
      <formula>AH30&gt;0</formula>
    </cfRule>
  </conditionalFormatting>
  <conditionalFormatting sqref="E32:F33">
    <cfRule type="expression" dxfId="5" priority="16">
      <formula>AH27&gt;0</formula>
    </cfRule>
  </conditionalFormatting>
  <conditionalFormatting sqref="E49:F49">
    <cfRule type="expression" dxfId="4" priority="5" stopIfTrue="1">
      <formula>AH51&gt;0</formula>
    </cfRule>
  </conditionalFormatting>
  <conditionalFormatting sqref="E53:F54">
    <cfRule type="expression" dxfId="3" priority="4" stopIfTrue="1">
      <formula>AH71&gt;0</formula>
    </cfRule>
  </conditionalFormatting>
  <conditionalFormatting sqref="F62">
    <cfRule type="expression" dxfId="2" priority="3">
      <formula>AI79&gt;0</formula>
    </cfRule>
  </conditionalFormatting>
  <conditionalFormatting sqref="E62">
    <cfRule type="expression" dxfId="1" priority="2">
      <formula>AH62&gt;0</formula>
    </cfRule>
  </conditionalFormatting>
  <conditionalFormatting sqref="F64:F65">
    <cfRule type="expression" dxfId="0" priority="1">
      <formula>AI66&gt;0</formula>
    </cfRule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48" fitToWidth="0" fitToHeight="0" orientation="landscape" r:id="rId1"/>
  <rowBreaks count="1" manualBreakCount="1">
    <brk id="17" min="1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F13"/>
  <sheetViews>
    <sheetView tabSelected="1" view="pageBreakPreview" topLeftCell="C1" zoomScale="120" zoomScaleNormal="115" zoomScaleSheetLayoutView="120" workbookViewId="0">
      <selection activeCell="F7" sqref="F7"/>
    </sheetView>
  </sheetViews>
  <sheetFormatPr defaultRowHeight="15" x14ac:dyDescent="0.25"/>
  <cols>
    <col min="1" max="1" width="4.140625" customWidth="1"/>
    <col min="2" max="2" width="39.85546875" customWidth="1"/>
    <col min="3" max="6" width="20.7109375" customWidth="1"/>
  </cols>
  <sheetData>
    <row r="1" spans="1:6" ht="69.75" customHeight="1" x14ac:dyDescent="0.25">
      <c r="A1" s="7"/>
      <c r="E1" s="135" t="s">
        <v>111</v>
      </c>
      <c r="F1" s="135"/>
    </row>
    <row r="2" spans="1:6" ht="41.25" customHeight="1" x14ac:dyDescent="0.25">
      <c r="A2" s="131" t="s">
        <v>37</v>
      </c>
      <c r="B2" s="131"/>
      <c r="C2" s="131"/>
      <c r="D2" s="131"/>
      <c r="E2" s="131"/>
      <c r="F2" s="131"/>
    </row>
    <row r="3" spans="1:6" ht="71.25" customHeight="1" x14ac:dyDescent="0.25">
      <c r="A3" s="136" t="s">
        <v>19</v>
      </c>
      <c r="B3" s="138" t="s">
        <v>43</v>
      </c>
      <c r="C3" s="25" t="s">
        <v>42</v>
      </c>
      <c r="D3" s="25" t="s">
        <v>16</v>
      </c>
      <c r="E3" s="24" t="s">
        <v>24</v>
      </c>
      <c r="F3" s="24" t="s">
        <v>15</v>
      </c>
    </row>
    <row r="4" spans="1:6" x14ac:dyDescent="0.25">
      <c r="A4" s="137"/>
      <c r="B4" s="138"/>
      <c r="C4" s="6" t="s">
        <v>21</v>
      </c>
      <c r="D4" s="2" t="s">
        <v>4</v>
      </c>
      <c r="E4" s="2" t="s">
        <v>22</v>
      </c>
      <c r="F4" s="2" t="s">
        <v>69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6" ht="25.5" x14ac:dyDescent="0.25">
      <c r="A6" s="2" t="s">
        <v>47</v>
      </c>
      <c r="B6" s="3" t="s">
        <v>48</v>
      </c>
      <c r="C6" s="5"/>
      <c r="D6" s="4"/>
      <c r="E6" s="4"/>
      <c r="F6" s="4"/>
    </row>
    <row r="7" spans="1:6" ht="29.25" customHeight="1" x14ac:dyDescent="0.25">
      <c r="A7" s="11"/>
      <c r="B7" s="1" t="s">
        <v>44</v>
      </c>
      <c r="C7" s="9">
        <v>10388.68</v>
      </c>
      <c r="D7" s="4">
        <v>453</v>
      </c>
      <c r="E7" s="4">
        <v>11</v>
      </c>
      <c r="F7" s="33">
        <v>17319898.399999999</v>
      </c>
    </row>
    <row r="8" spans="1:6" ht="25.5" x14ac:dyDescent="0.25">
      <c r="A8" s="2" t="s">
        <v>47</v>
      </c>
      <c r="B8" s="10" t="s">
        <v>49</v>
      </c>
      <c r="C8" s="5"/>
      <c r="D8" s="4"/>
      <c r="E8" s="4"/>
      <c r="F8" s="4"/>
    </row>
    <row r="9" spans="1:6" ht="24.75" customHeight="1" x14ac:dyDescent="0.25">
      <c r="A9" s="11"/>
      <c r="B9" s="1" t="s">
        <v>44</v>
      </c>
      <c r="C9" s="9">
        <v>8846.5</v>
      </c>
      <c r="D9" s="4">
        <v>404</v>
      </c>
      <c r="E9" s="4">
        <v>2</v>
      </c>
      <c r="F9" s="4">
        <v>27200891.199999999</v>
      </c>
    </row>
    <row r="10" spans="1:6" ht="24.75" customHeight="1" x14ac:dyDescent="0.25">
      <c r="A10" s="2" t="s">
        <v>47</v>
      </c>
      <c r="B10" s="19" t="s">
        <v>50</v>
      </c>
      <c r="C10" s="5"/>
      <c r="D10" s="9"/>
      <c r="E10" s="9"/>
      <c r="F10" s="9"/>
    </row>
    <row r="11" spans="1:6" ht="24.75" customHeight="1" x14ac:dyDescent="0.25">
      <c r="A11" s="19"/>
      <c r="B11" s="1" t="s">
        <v>44</v>
      </c>
      <c r="C11" s="9">
        <v>48131.4</v>
      </c>
      <c r="D11" s="97">
        <v>2141</v>
      </c>
      <c r="E11" s="9">
        <v>37</v>
      </c>
      <c r="F11" s="9">
        <v>283961409.5</v>
      </c>
    </row>
    <row r="12" spans="1:6" ht="16.5" customHeight="1" x14ac:dyDescent="0.25">
      <c r="A12" s="134" t="s">
        <v>40</v>
      </c>
      <c r="B12" s="134"/>
      <c r="C12" s="134"/>
      <c r="D12" s="134"/>
      <c r="E12" s="134"/>
    </row>
    <row r="13" spans="1:6" ht="66" customHeight="1" x14ac:dyDescent="0.25">
      <c r="A13" s="133" t="s">
        <v>58</v>
      </c>
      <c r="B13" s="133"/>
      <c r="C13" s="133"/>
      <c r="D13" s="133"/>
      <c r="E13" s="133"/>
      <c r="F13" s="133"/>
    </row>
  </sheetData>
  <mergeCells count="6">
    <mergeCell ref="A13:F13"/>
    <mergeCell ref="A12:E12"/>
    <mergeCell ref="E1:F1"/>
    <mergeCell ref="A2:F2"/>
    <mergeCell ref="A3:A4"/>
    <mergeCell ref="B3:B4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'перечень МКД'!Область_печати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Ирина</cp:lastModifiedBy>
  <cp:lastPrinted>2023-06-08T12:42:15Z</cp:lastPrinted>
  <dcterms:created xsi:type="dcterms:W3CDTF">2014-04-04T11:20:04Z</dcterms:created>
  <dcterms:modified xsi:type="dcterms:W3CDTF">2023-06-21T06:09:24Z</dcterms:modified>
</cp:coreProperties>
</file>