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<sst xmlns="http://schemas.openxmlformats.org/spreadsheetml/2006/main" count="99" uniqueCount="72">
  <si>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</si>
  <si>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</si>
  <si>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</si>
  <si>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</si>
  <si>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</si>
  <si>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</si>
  <si>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</si>
  <si>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</si>
  <si>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</si>
  <si>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</si>
  <si>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</si>
  <si>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</si>
  <si>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</si>
  <si>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0309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</si>
  <si>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</si>
  <si>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</si>
  <si>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</si>
  <si>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</si>
  <si>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</si>
  <si>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</si>
  <si>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</si>
  <si>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</si>
  <si>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</si>
  <si>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</si>
  <si>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</si>
  <si>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</si>
  <si>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</si>
  <si>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</si>
  <si>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</si>
  <si>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</si>
  <si>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</si>
  <si>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</si>
  <si>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</si>
  <si>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</si>
  <si>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</si>
  <si>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Бюджетные ассигнования в соответствии с Решением Городской Думы от 22.12.2016 года № 155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</si>
  <si>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</si>
  <si>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</si>
  <si>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</si>
  <si>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</si>
  <si>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</si>
  <si>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</si>
  <si>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</si>
  <si>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</si>
  <si>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</si>
  <si>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</si>
  <si>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</si>
  <si>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</si>
  <si>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</si>
  <si>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</si>
  <si>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</si>
  <si>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</si>
  <si>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</si>
  <si>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</si>
  <si>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</si>
  <si>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</si>
  <si>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</si>
  <si>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</si>
  <si>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</si>
  <si>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</si>
  <si>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</si>
  <si>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</si>
  <si>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</si>
  <si>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</si>
  <si>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Бюджетные ассигнования в соответствии с Решением Городской Думы № 155 от 22.12.2016 года (в редакции Решений от 31.01.2017 № 161, от 20.04.2017 № 179, от 18.05.2017 № 189, от 28.09.2017 № 226, от 21.12.2017 № 265, от 25.01.2018 № 276)</t>
  </si>
  <si>
    <t xml:space="preserve">к Решению Городской Думы </t>
  </si>
  <si>
    <t xml:space="preserve"> МО ГП "Город Малоярославец"</t>
  </si>
  <si>
    <t>Глава муниципального образования                                                       О.А.Жукова</t>
  </si>
  <si>
    <t xml:space="preserve">Исполнение расходов бюджета муниципального образования городское поселение "Город Малоярославец" за 2017 год по разделам и подразделам классификации расходов бюджетов </t>
  </si>
  <si>
    <t xml:space="preserve">Исполнено                                              </t>
  </si>
  <si>
    <t>от 24.05.2018</t>
  </si>
  <si>
    <t xml:space="preserve"> №313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</si>
</sst>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5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36" fillId="20" borderId="0">
      <alignment/>
      <protection/>
    </xf>
    <xf numFmtId="0" fontId="36" fillId="0" borderId="0">
      <alignment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20" borderId="3">
      <alignment/>
      <protection/>
    </xf>
    <xf numFmtId="49" fontId="36" fillId="0" borderId="2">
      <alignment horizontal="left" vertical="top" wrapText="1" indent="2"/>
      <protection/>
    </xf>
    <xf numFmtId="49" fontId="38" fillId="0" borderId="2">
      <alignment horizontal="left" vertical="top" wrapText="1"/>
      <protection/>
    </xf>
    <xf numFmtId="49" fontId="36" fillId="0" borderId="2">
      <alignment horizontal="center" vertical="top" shrinkToFit="1"/>
      <protection/>
    </xf>
    <xf numFmtId="49" fontId="39" fillId="0" borderId="2">
      <alignment horizontal="left" vertical="top" wrapText="1"/>
      <protection/>
    </xf>
    <xf numFmtId="4" fontId="36" fillId="0" borderId="2">
      <alignment horizontal="right" vertical="top" shrinkToFit="1"/>
      <protection/>
    </xf>
    <xf numFmtId="10" fontId="36" fillId="0" borderId="2">
      <alignment horizontal="right" vertical="top" shrinkToFit="1"/>
      <protection/>
    </xf>
    <xf numFmtId="0" fontId="38" fillId="0" borderId="2">
      <alignment horizontal="left"/>
      <protection/>
    </xf>
    <xf numFmtId="0" fontId="36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49" fontId="38" fillId="0" borderId="2">
      <alignment horizontal="center" vertical="top" wrapText="1"/>
      <protection/>
    </xf>
    <xf numFmtId="10" fontId="40" fillId="21" borderId="2">
      <alignment horizontal="right" vertical="top" shrinkToFit="1"/>
      <protection/>
    </xf>
    <xf numFmtId="49" fontId="39" fillId="0" borderId="2">
      <alignment horizontal="center" vertical="top" wrapText="1"/>
      <protection/>
    </xf>
    <xf numFmtId="0" fontId="36" fillId="20" borderId="4">
      <alignment/>
      <protection/>
    </xf>
    <xf numFmtId="4" fontId="38" fillId="22" borderId="2">
      <alignment horizontal="right" vertical="top" shrinkToFit="1"/>
      <protection/>
    </xf>
    <xf numFmtId="0" fontId="36" fillId="0" borderId="0">
      <alignment horizontal="left" wrapText="1"/>
      <protection/>
    </xf>
    <xf numFmtId="4" fontId="39" fillId="22" borderId="2">
      <alignment horizontal="right" vertical="top" shrinkToFit="1"/>
      <protection/>
    </xf>
    <xf numFmtId="0" fontId="40" fillId="0" borderId="2">
      <alignment vertical="top" wrapText="1"/>
      <protection/>
    </xf>
    <xf numFmtId="4" fontId="38" fillId="23" borderId="2">
      <alignment horizontal="right" vertical="top" shrinkToFi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6" fillId="20" borderId="3">
      <alignment horizontal="center"/>
      <protection/>
    </xf>
    <xf numFmtId="0" fontId="36" fillId="20" borderId="3">
      <alignment horizontal="left"/>
      <protection/>
    </xf>
    <xf numFmtId="0" fontId="36" fillId="20" borderId="4">
      <alignment horizontal="center"/>
      <protection/>
    </xf>
    <xf numFmtId="0" fontId="36" fillId="20" borderId="4">
      <alignment horizontal="left"/>
      <protection/>
    </xf>
    <xf numFmtId="4" fontId="41" fillId="0" borderId="2">
      <alignment horizontal="right" vertical="center" shrinkToFit="1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30" borderId="5" applyNumberFormat="0" applyAlignment="0" applyProtection="0"/>
    <xf numFmtId="0" fontId="43" fillId="31" borderId="6" applyNumberFormat="0" applyAlignment="0" applyProtection="0"/>
    <xf numFmtId="0" fontId="44" fillId="31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2" borderId="11" applyNumberFormat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4" fillId="21" borderId="12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95" applyFont="1" applyAlignment="1">
      <alignment horizontal="right"/>
      <protection/>
    </xf>
    <xf numFmtId="0" fontId="4" fillId="37" borderId="14" xfId="95" applyFont="1" applyFill="1" applyBorder="1" applyAlignment="1">
      <alignment horizontal="center" vertical="center" wrapText="1"/>
      <protection/>
    </xf>
    <xf numFmtId="0" fontId="8" fillId="37" borderId="0" xfId="95" applyFont="1" applyFill="1" applyBorder="1" applyAlignment="1">
      <alignment/>
      <protection/>
    </xf>
    <xf numFmtId="49" fontId="39" fillId="0" borderId="2" xfId="59" applyNumberFormat="1" applyProtection="1">
      <alignment horizontal="center" vertical="top" wrapText="1"/>
      <protection/>
    </xf>
    <xf numFmtId="173" fontId="2" fillId="0" borderId="15" xfId="0" applyNumberFormat="1" applyFont="1" applyBorder="1" applyAlignment="1">
      <alignment horizontal="right" vertical="top"/>
    </xf>
    <xf numFmtId="49" fontId="39" fillId="0" borderId="2" xfId="59" applyNumberFormat="1" applyFont="1" applyProtection="1">
      <alignment horizontal="center" vertical="top" wrapText="1"/>
      <protection/>
    </xf>
    <xf numFmtId="4" fontId="39" fillId="0" borderId="2" xfId="63" applyNumberFormat="1" applyFont="1" applyFill="1" applyProtection="1">
      <alignment horizontal="right" vertical="top" shrinkToFit="1"/>
      <protection/>
    </xf>
    <xf numFmtId="49" fontId="38" fillId="0" borderId="2" xfId="59" applyNumberFormat="1" applyFont="1" applyProtection="1">
      <alignment horizontal="center" vertical="top" wrapText="1"/>
      <protection/>
    </xf>
    <xf numFmtId="173" fontId="10" fillId="0" borderId="15" xfId="0" applyNumberFormat="1" applyFont="1" applyBorder="1" applyAlignment="1">
      <alignment horizontal="right" vertical="top"/>
    </xf>
    <xf numFmtId="4" fontId="38" fillId="0" borderId="2" xfId="63" applyNumberFormat="1" applyFont="1" applyFill="1" applyProtection="1">
      <alignment horizontal="right" vertical="top" shrinkToFit="1"/>
      <protection/>
    </xf>
    <xf numFmtId="0" fontId="10" fillId="34" borderId="0" xfId="95" applyFont="1" applyAlignment="1">
      <alignment horizontal="right"/>
      <protection/>
    </xf>
    <xf numFmtId="0" fontId="4" fillId="37" borderId="16" xfId="95" applyFont="1" applyFill="1" applyBorder="1" applyAlignment="1">
      <alignment horizontal="center" vertical="center" wrapText="1"/>
      <protection/>
    </xf>
    <xf numFmtId="0" fontId="4" fillId="37" borderId="15" xfId="95" applyFont="1" applyFill="1" applyBorder="1" applyAlignment="1">
      <alignment horizontal="center" vertical="center" wrapText="1"/>
      <protection/>
    </xf>
    <xf numFmtId="4" fontId="2" fillId="0" borderId="15" xfId="0" applyNumberFormat="1" applyFont="1" applyBorder="1" applyAlignment="1">
      <alignment/>
    </xf>
    <xf numFmtId="49" fontId="10" fillId="34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/>
    </xf>
    <xf numFmtId="4" fontId="38" fillId="0" borderId="17" xfId="61" applyNumberFormat="1" applyFont="1" applyFill="1" applyBorder="1" applyProtection="1">
      <alignment horizontal="right" vertical="top" shrinkToFit="1"/>
      <protection/>
    </xf>
    <xf numFmtId="4" fontId="2" fillId="0" borderId="2" xfId="63" applyNumberFormat="1" applyFont="1" applyFill="1" applyProtection="1">
      <alignment horizontal="right" vertical="top" shrinkToFit="1"/>
      <protection/>
    </xf>
    <xf numFmtId="4" fontId="2" fillId="0" borderId="2" xfId="66" applyNumberFormat="1" applyFont="1" applyFill="1" applyProtection="1">
      <alignment horizontal="right" vertical="top" shrinkToFit="1"/>
      <protection/>
    </xf>
    <xf numFmtId="4" fontId="10" fillId="0" borderId="17" xfId="61" applyNumberFormat="1" applyFont="1" applyFill="1" applyBorder="1" applyProtection="1">
      <alignment horizontal="right" vertical="top" shrinkToFit="1"/>
      <protection/>
    </xf>
    <xf numFmtId="4" fontId="10" fillId="0" borderId="2" xfId="63" applyNumberFormat="1" applyFont="1" applyFill="1" applyProtection="1">
      <alignment horizontal="right" vertical="top" shrinkToFit="1"/>
      <protection/>
    </xf>
    <xf numFmtId="4" fontId="10" fillId="0" borderId="2" xfId="72" applyNumberFormat="1" applyFont="1" applyAlignment="1" applyProtection="1">
      <alignment horizontal="right" shrinkToFit="1"/>
      <protection/>
    </xf>
    <xf numFmtId="49" fontId="38" fillId="0" borderId="18" xfId="57" applyNumberFormat="1" applyBorder="1" applyProtection="1">
      <alignment horizontal="center" vertical="top" wrapText="1"/>
      <protection/>
    </xf>
    <xf numFmtId="49" fontId="38" fillId="0" borderId="18" xfId="59" applyNumberFormat="1" applyFont="1" applyBorder="1" applyProtection="1">
      <alignment horizontal="center" vertical="top" wrapText="1"/>
      <protection/>
    </xf>
    <xf numFmtId="49" fontId="39" fillId="0" borderId="18" xfId="59" applyNumberFormat="1" applyBorder="1" applyProtection="1">
      <alignment horizontal="center" vertical="top" wrapText="1"/>
      <protection/>
    </xf>
    <xf numFmtId="49" fontId="39" fillId="0" borderId="18" xfId="59" applyNumberFormat="1" applyFont="1" applyBorder="1" applyProtection="1">
      <alignment horizontal="center" vertical="top" wrapText="1"/>
      <protection/>
    </xf>
    <xf numFmtId="49" fontId="38" fillId="0" borderId="15" xfId="48" applyNumberFormat="1" applyBorder="1" applyProtection="1">
      <alignment horizontal="left" vertical="top" wrapText="1"/>
      <protection/>
    </xf>
    <xf numFmtId="49" fontId="38" fillId="0" borderId="15" xfId="50" applyNumberFormat="1" applyFont="1" applyBorder="1" applyProtection="1">
      <alignment horizontal="left" vertical="top" wrapText="1"/>
      <protection/>
    </xf>
    <xf numFmtId="11" fontId="39" fillId="0" borderId="15" xfId="50" applyNumberFormat="1" applyBorder="1" applyProtection="1">
      <alignment horizontal="left" vertical="top" wrapText="1"/>
      <protection/>
    </xf>
    <xf numFmtId="11" fontId="38" fillId="0" borderId="15" xfId="50" applyNumberFormat="1" applyFont="1" applyBorder="1" applyProtection="1">
      <alignment horizontal="left" vertical="top" wrapText="1"/>
      <protection/>
    </xf>
    <xf numFmtId="11" fontId="39" fillId="0" borderId="15" xfId="50" applyNumberFormat="1" applyFont="1" applyBorder="1" applyProtection="1">
      <alignment horizontal="left" vertical="top" wrapText="1"/>
      <protection/>
    </xf>
    <xf numFmtId="49" fontId="12" fillId="34" borderId="15" xfId="0" applyNumberFormat="1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4" fillId="37" borderId="19" xfId="95" applyFont="1" applyFill="1" applyBorder="1" applyAlignment="1">
      <alignment horizontal="center"/>
      <protection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1 2" xfId="49"/>
    <cellStyle name="xl32" xfId="50"/>
    <cellStyle name="xl32 2" xfId="51"/>
    <cellStyle name="xl33" xfId="52"/>
    <cellStyle name="xl34" xfId="53"/>
    <cellStyle name="xl34 2" xfId="54"/>
    <cellStyle name="xl35" xfId="55"/>
    <cellStyle name="xl36" xfId="56"/>
    <cellStyle name="xl37" xfId="57"/>
    <cellStyle name="xl37 2" xfId="58"/>
    <cellStyle name="xl38" xfId="59"/>
    <cellStyle name="xl38 2" xfId="60"/>
    <cellStyle name="xl39" xfId="61"/>
    <cellStyle name="xl39 2" xfId="62"/>
    <cellStyle name="xl40" xfId="63"/>
    <cellStyle name="xl40 2" xfId="64"/>
    <cellStyle name="xl41" xfId="65"/>
    <cellStyle name="xl41 2" xfId="66"/>
    <cellStyle name="xl42" xfId="67"/>
    <cellStyle name="xl43" xfId="68"/>
    <cellStyle name="xl44" xfId="69"/>
    <cellStyle name="xl45" xfId="70"/>
    <cellStyle name="xl46" xfId="71"/>
    <cellStyle name="xl5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 2" xfId="93"/>
    <cellStyle name="Обычный 3" xfId="94"/>
    <cellStyle name="Обычный_Лист1" xfId="95"/>
    <cellStyle name="Followed Hyperlink" xfId="96"/>
    <cellStyle name="Плохой" xfId="97"/>
    <cellStyle name="Пояснение" xfId="98"/>
    <cellStyle name="Примечание" xfId="99"/>
    <cellStyle name="Примечание 2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20" zoomScaleNormal="120" zoomScalePageLayoutView="0" workbookViewId="0" topLeftCell="A3">
      <selection activeCell="I6" sqref="I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7.625" style="0" hidden="1" customWidth="1"/>
    <col min="5" max="5" width="15.125" style="0" customWidth="1"/>
    <col min="6" max="6" width="14.75390625" style="0" customWidth="1"/>
    <col min="7" max="7" width="7.125" style="0" customWidth="1"/>
    <col min="8" max="8" width="10.87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33</v>
      </c>
    </row>
    <row r="2" spans="1:7" ht="15.75" customHeight="1">
      <c r="A2" s="1"/>
      <c r="B2" s="1"/>
      <c r="C2" s="1"/>
      <c r="D2" s="1"/>
      <c r="E2" s="1"/>
      <c r="F2" s="3"/>
      <c r="G2" s="14" t="s">
        <v>65</v>
      </c>
    </row>
    <row r="3" spans="1:7" ht="16.5" customHeight="1">
      <c r="A3" s="1"/>
      <c r="B3" s="1"/>
      <c r="C3" s="1"/>
      <c r="D3" s="1"/>
      <c r="E3" s="1"/>
      <c r="F3" s="3"/>
      <c r="G3" s="14" t="s">
        <v>66</v>
      </c>
    </row>
    <row r="4" spans="1:7" ht="17.25" customHeight="1">
      <c r="A4" s="1"/>
      <c r="B4" s="1"/>
      <c r="C4" s="1"/>
      <c r="D4" s="1"/>
      <c r="E4" s="1"/>
      <c r="F4" s="4" t="s">
        <v>70</v>
      </c>
      <c r="G4" s="14" t="s">
        <v>71</v>
      </c>
    </row>
    <row r="5" spans="1:7" ht="17.25" customHeight="1">
      <c r="A5" s="1"/>
      <c r="B5" s="1"/>
      <c r="C5" s="1"/>
      <c r="D5" s="1"/>
      <c r="E5" s="1"/>
      <c r="F5" s="4"/>
      <c r="G5" s="14" t="s">
        <v>67</v>
      </c>
    </row>
    <row r="6" spans="1:7" ht="45" customHeight="1">
      <c r="A6" s="37" t="s">
        <v>68</v>
      </c>
      <c r="B6" s="37"/>
      <c r="C6" s="37"/>
      <c r="D6" s="37"/>
      <c r="E6" s="37"/>
      <c r="F6" s="37"/>
      <c r="G6" s="37"/>
    </row>
    <row r="7" spans="1:7" ht="18" customHeight="1">
      <c r="A7" s="6"/>
      <c r="B7" s="6"/>
      <c r="C7" s="6"/>
      <c r="D7" s="6"/>
      <c r="E7" s="6"/>
      <c r="F7" s="39" t="s">
        <v>0</v>
      </c>
      <c r="G7" s="39"/>
    </row>
    <row r="8" spans="1:7" ht="146.25" customHeight="1">
      <c r="A8" s="5" t="s">
        <v>1</v>
      </c>
      <c r="B8" s="5" t="s">
        <v>2</v>
      </c>
      <c r="C8" s="15" t="s">
        <v>3</v>
      </c>
      <c r="D8" s="16" t="s">
        <v>35</v>
      </c>
      <c r="E8" s="36" t="s">
        <v>64</v>
      </c>
      <c r="F8" s="18" t="s">
        <v>69</v>
      </c>
      <c r="G8" s="19" t="s">
        <v>4</v>
      </c>
    </row>
    <row r="9" spans="1:7" ht="30.75" customHeight="1">
      <c r="A9" s="31" t="s">
        <v>5</v>
      </c>
      <c r="B9" s="27" t="s">
        <v>6</v>
      </c>
      <c r="C9" s="7"/>
      <c r="D9" s="21">
        <f>D10+D16+D18+D21+D25+D27+D31+D33+D35</f>
        <v>157984062</v>
      </c>
      <c r="E9" s="24">
        <f>E10+E16+E18+E21+E25+E27+E31+E33+E35</f>
        <v>515325882.98</v>
      </c>
      <c r="F9" s="24">
        <f>F10+F16+F18+F21+F25+F27+F31+F33+F35</f>
        <v>494667709.26</v>
      </c>
      <c r="G9" s="12">
        <f>F9/E9*100</f>
        <v>95.99124080464598</v>
      </c>
    </row>
    <row r="10" spans="1:7" ht="12.75">
      <c r="A10" s="32" t="s">
        <v>38</v>
      </c>
      <c r="B10" s="28" t="s">
        <v>6</v>
      </c>
      <c r="C10" s="11" t="s">
        <v>7</v>
      </c>
      <c r="D10" s="13">
        <f>D11+D12+D13+D14+D15</f>
        <v>28425062</v>
      </c>
      <c r="E10" s="25">
        <f>E11+E12+E13+E14+E15</f>
        <v>30342707.82</v>
      </c>
      <c r="F10" s="25">
        <f>F11+F12+F13+F14+F15</f>
        <v>26573984.17</v>
      </c>
      <c r="G10" s="12">
        <f aca="true" t="shared" si="0" ref="G10:G15">F10/E10*100</f>
        <v>87.57947486968881</v>
      </c>
    </row>
    <row r="11" spans="1:7" ht="43.5" customHeight="1">
      <c r="A11" s="33" t="s">
        <v>39</v>
      </c>
      <c r="B11" s="29" t="s">
        <v>6</v>
      </c>
      <c r="C11" s="7" t="s">
        <v>8</v>
      </c>
      <c r="D11" s="22">
        <v>2461200</v>
      </c>
      <c r="E11" s="23">
        <v>2915200</v>
      </c>
      <c r="F11" s="23">
        <v>2484211.13</v>
      </c>
      <c r="G11" s="8">
        <f t="shared" si="0"/>
        <v>85.21580440450055</v>
      </c>
    </row>
    <row r="12" spans="1:7" ht="42.75" customHeight="1">
      <c r="A12" s="33" t="s">
        <v>40</v>
      </c>
      <c r="B12" s="29" t="s">
        <v>6</v>
      </c>
      <c r="C12" s="7" t="s">
        <v>9</v>
      </c>
      <c r="D12" s="22">
        <v>19354000</v>
      </c>
      <c r="E12" s="23">
        <v>19983000</v>
      </c>
      <c r="F12" s="23">
        <v>19447544.26</v>
      </c>
      <c r="G12" s="8">
        <f t="shared" si="0"/>
        <v>97.32044367712557</v>
      </c>
    </row>
    <row r="13" spans="1:7" ht="43.5" customHeight="1" hidden="1">
      <c r="A13" s="33" t="s">
        <v>36</v>
      </c>
      <c r="B13" s="29" t="s">
        <v>6</v>
      </c>
      <c r="C13" s="7" t="s">
        <v>37</v>
      </c>
      <c r="D13" s="22">
        <v>500000</v>
      </c>
      <c r="E13" s="23">
        <v>0</v>
      </c>
      <c r="F13" s="23">
        <v>0</v>
      </c>
      <c r="G13" s="8" t="e">
        <f t="shared" si="0"/>
        <v>#DIV/0!</v>
      </c>
    </row>
    <row r="14" spans="1:7" ht="12.75" hidden="1">
      <c r="A14" s="33" t="s">
        <v>41</v>
      </c>
      <c r="B14" s="29" t="s">
        <v>6</v>
      </c>
      <c r="C14" s="7" t="s">
        <v>10</v>
      </c>
      <c r="D14" s="22">
        <v>1000000</v>
      </c>
      <c r="E14" s="23">
        <v>0</v>
      </c>
      <c r="F14" s="23">
        <v>0</v>
      </c>
      <c r="G14" s="8" t="e">
        <f t="shared" si="0"/>
        <v>#DIV/0!</v>
      </c>
    </row>
    <row r="15" spans="1:7" ht="16.5" customHeight="1">
      <c r="A15" s="33" t="s">
        <v>42</v>
      </c>
      <c r="B15" s="29" t="s">
        <v>6</v>
      </c>
      <c r="C15" s="7" t="s">
        <v>11</v>
      </c>
      <c r="D15" s="22">
        <v>5109862</v>
      </c>
      <c r="E15" s="23">
        <v>7444507.82</v>
      </c>
      <c r="F15" s="23">
        <v>4642228.78</v>
      </c>
      <c r="G15" s="8">
        <f t="shared" si="0"/>
        <v>62.35776618473617</v>
      </c>
    </row>
    <row r="16" spans="1:7" ht="31.5" customHeight="1">
      <c r="A16" s="34" t="s">
        <v>43</v>
      </c>
      <c r="B16" s="28" t="s">
        <v>6</v>
      </c>
      <c r="C16" s="11" t="s">
        <v>12</v>
      </c>
      <c r="D16" s="13">
        <f>D17</f>
        <v>200000</v>
      </c>
      <c r="E16" s="25">
        <f>E17</f>
        <v>200000</v>
      </c>
      <c r="F16" s="25">
        <f>F17</f>
        <v>119050</v>
      </c>
      <c r="G16" s="12">
        <f aca="true" t="shared" si="1" ref="G16:G22">F16/E16*100</f>
        <v>59.52499999999999</v>
      </c>
    </row>
    <row r="17" spans="1:7" ht="30" customHeight="1">
      <c r="A17" s="33" t="s">
        <v>44</v>
      </c>
      <c r="B17" s="29" t="s">
        <v>6</v>
      </c>
      <c r="C17" s="7" t="s">
        <v>13</v>
      </c>
      <c r="D17" s="22">
        <v>200000</v>
      </c>
      <c r="E17" s="23">
        <v>200000</v>
      </c>
      <c r="F17" s="23">
        <v>119050</v>
      </c>
      <c r="G17" s="8">
        <f t="shared" si="1"/>
        <v>59.52499999999999</v>
      </c>
    </row>
    <row r="18" spans="1:7" ht="15" customHeight="1">
      <c r="A18" s="34" t="s">
        <v>45</v>
      </c>
      <c r="B18" s="28" t="s">
        <v>6</v>
      </c>
      <c r="C18" s="11" t="s">
        <v>14</v>
      </c>
      <c r="D18" s="13">
        <f>D19+D20</f>
        <v>17742000</v>
      </c>
      <c r="E18" s="25">
        <f>E19+E20</f>
        <v>40722963.79</v>
      </c>
      <c r="F18" s="25">
        <f>F19+F20</f>
        <v>36211788.120000005</v>
      </c>
      <c r="G18" s="12">
        <f t="shared" si="1"/>
        <v>88.92228057549248</v>
      </c>
    </row>
    <row r="19" spans="1:7" ht="16.5" customHeight="1">
      <c r="A19" s="33" t="s">
        <v>46</v>
      </c>
      <c r="B19" s="29" t="s">
        <v>6</v>
      </c>
      <c r="C19" s="7" t="s">
        <v>15</v>
      </c>
      <c r="D19" s="22">
        <v>16660000</v>
      </c>
      <c r="E19" s="23">
        <v>39375963.79</v>
      </c>
      <c r="F19" s="23">
        <v>35650234.09</v>
      </c>
      <c r="G19" s="8">
        <f t="shared" si="1"/>
        <v>90.53806093516829</v>
      </c>
    </row>
    <row r="20" spans="1:7" ht="16.5" customHeight="1">
      <c r="A20" s="33" t="s">
        <v>47</v>
      </c>
      <c r="B20" s="29" t="s">
        <v>6</v>
      </c>
      <c r="C20" s="7" t="s">
        <v>16</v>
      </c>
      <c r="D20" s="22">
        <v>1082000</v>
      </c>
      <c r="E20" s="23">
        <v>1347000</v>
      </c>
      <c r="F20" s="23">
        <v>561554.03</v>
      </c>
      <c r="G20" s="8">
        <f t="shared" si="1"/>
        <v>41.68923756495917</v>
      </c>
    </row>
    <row r="21" spans="1:7" ht="15" customHeight="1">
      <c r="A21" s="34" t="s">
        <v>48</v>
      </c>
      <c r="B21" s="28" t="s">
        <v>6</v>
      </c>
      <c r="C21" s="11" t="s">
        <v>17</v>
      </c>
      <c r="D21" s="13">
        <f>D22+D23+D24</f>
        <v>47785000</v>
      </c>
      <c r="E21" s="25">
        <f>E22+E23+E24</f>
        <v>372243368.65</v>
      </c>
      <c r="F21" s="25">
        <f>F22+F23+F24</f>
        <v>362209647.63</v>
      </c>
      <c r="G21" s="12">
        <f t="shared" si="1"/>
        <v>97.30452659065791</v>
      </c>
    </row>
    <row r="22" spans="1:7" ht="16.5" customHeight="1">
      <c r="A22" s="33" t="s">
        <v>49</v>
      </c>
      <c r="B22" s="29" t="s">
        <v>6</v>
      </c>
      <c r="C22" s="7" t="s">
        <v>18</v>
      </c>
      <c r="D22" s="22">
        <v>1500000</v>
      </c>
      <c r="E22" s="23">
        <v>292011238.05</v>
      </c>
      <c r="F22" s="23">
        <v>291284719.25</v>
      </c>
      <c r="G22" s="8">
        <f t="shared" si="1"/>
        <v>99.7512017671472</v>
      </c>
    </row>
    <row r="23" spans="1:7" ht="16.5" customHeight="1">
      <c r="A23" s="33" t="s">
        <v>50</v>
      </c>
      <c r="B23" s="29" t="s">
        <v>6</v>
      </c>
      <c r="C23" s="7" t="s">
        <v>19</v>
      </c>
      <c r="D23" s="22">
        <v>11000000</v>
      </c>
      <c r="E23" s="23">
        <v>42094608.52</v>
      </c>
      <c r="F23" s="23">
        <v>36428086.94</v>
      </c>
      <c r="G23" s="8">
        <f aca="true" t="shared" si="2" ref="G23:G30">F23/E23*100</f>
        <v>86.5386048730974</v>
      </c>
    </row>
    <row r="24" spans="1:7" ht="16.5" customHeight="1">
      <c r="A24" s="33" t="s">
        <v>51</v>
      </c>
      <c r="B24" s="29" t="s">
        <v>6</v>
      </c>
      <c r="C24" s="7" t="s">
        <v>20</v>
      </c>
      <c r="D24" s="22">
        <v>35285000</v>
      </c>
      <c r="E24" s="23">
        <v>38137522.08</v>
      </c>
      <c r="F24" s="23">
        <v>34496841.44</v>
      </c>
      <c r="G24" s="8">
        <f t="shared" si="2"/>
        <v>90.45380915843707</v>
      </c>
    </row>
    <row r="25" spans="1:7" ht="12.75">
      <c r="A25" s="34" t="s">
        <v>52</v>
      </c>
      <c r="B25" s="28" t="s">
        <v>6</v>
      </c>
      <c r="C25" s="11" t="s">
        <v>21</v>
      </c>
      <c r="D25" s="13">
        <f>D26</f>
        <v>40392000</v>
      </c>
      <c r="E25" s="25">
        <f>E26</f>
        <v>47864847.04</v>
      </c>
      <c r="F25" s="25">
        <f>F26</f>
        <v>46231890.67</v>
      </c>
      <c r="G25" s="12">
        <f t="shared" si="2"/>
        <v>96.58840157028945</v>
      </c>
    </row>
    <row r="26" spans="1:7" ht="16.5" customHeight="1">
      <c r="A26" s="33" t="s">
        <v>53</v>
      </c>
      <c r="B26" s="29" t="s">
        <v>6</v>
      </c>
      <c r="C26" s="7" t="s">
        <v>22</v>
      </c>
      <c r="D26" s="22">
        <v>40392000</v>
      </c>
      <c r="E26" s="23">
        <v>47864847.04</v>
      </c>
      <c r="F26" s="23">
        <v>46231890.67</v>
      </c>
      <c r="G26" s="8">
        <f t="shared" si="2"/>
        <v>96.58840157028945</v>
      </c>
    </row>
    <row r="27" spans="1:7" ht="12.75">
      <c r="A27" s="34" t="s">
        <v>54</v>
      </c>
      <c r="B27" s="28" t="s">
        <v>6</v>
      </c>
      <c r="C27" s="11" t="s">
        <v>23</v>
      </c>
      <c r="D27" s="13">
        <f>D28+D29+D30</f>
        <v>3590000</v>
      </c>
      <c r="E27" s="25">
        <f>E28+E29+E30</f>
        <v>3290000</v>
      </c>
      <c r="F27" s="25">
        <f>F28+F29+F30</f>
        <v>2932450.89</v>
      </c>
      <c r="G27" s="12">
        <f t="shared" si="2"/>
        <v>89.13224589665654</v>
      </c>
    </row>
    <row r="28" spans="1:7" ht="16.5" customHeight="1">
      <c r="A28" s="33" t="s">
        <v>55</v>
      </c>
      <c r="B28" s="29" t="s">
        <v>6</v>
      </c>
      <c r="C28" s="7" t="s">
        <v>24</v>
      </c>
      <c r="D28" s="22">
        <v>640000</v>
      </c>
      <c r="E28" s="23">
        <v>340000</v>
      </c>
      <c r="F28" s="23">
        <v>285780.89</v>
      </c>
      <c r="G28" s="8">
        <f t="shared" si="2"/>
        <v>84.05320294117648</v>
      </c>
    </row>
    <row r="29" spans="1:7" ht="16.5" customHeight="1">
      <c r="A29" s="33" t="s">
        <v>56</v>
      </c>
      <c r="B29" s="29" t="s">
        <v>6</v>
      </c>
      <c r="C29" s="7" t="s">
        <v>25</v>
      </c>
      <c r="D29" s="22">
        <v>1900000</v>
      </c>
      <c r="E29" s="23">
        <v>1900000</v>
      </c>
      <c r="F29" s="23">
        <v>1721258</v>
      </c>
      <c r="G29" s="8">
        <f t="shared" si="2"/>
        <v>90.59252631578948</v>
      </c>
    </row>
    <row r="30" spans="1:7" ht="16.5" customHeight="1">
      <c r="A30" s="33" t="s">
        <v>57</v>
      </c>
      <c r="B30" s="29" t="s">
        <v>6</v>
      </c>
      <c r="C30" s="7" t="s">
        <v>26</v>
      </c>
      <c r="D30" s="22">
        <v>1050000</v>
      </c>
      <c r="E30" s="23">
        <v>1050000</v>
      </c>
      <c r="F30" s="23">
        <v>925412</v>
      </c>
      <c r="G30" s="8">
        <f t="shared" si="2"/>
        <v>88.13447619047619</v>
      </c>
    </row>
    <row r="31" spans="1:7" ht="12.75">
      <c r="A31" s="34" t="s">
        <v>58</v>
      </c>
      <c r="B31" s="28" t="s">
        <v>6</v>
      </c>
      <c r="C31" s="11" t="s">
        <v>27</v>
      </c>
      <c r="D31" s="13">
        <f>D32</f>
        <v>15350000</v>
      </c>
      <c r="E31" s="25">
        <f>E32</f>
        <v>16161995.68</v>
      </c>
      <c r="F31" s="25">
        <f>F32</f>
        <v>15977232.78</v>
      </c>
      <c r="G31" s="12">
        <f aca="true" t="shared" si="3" ref="G31:G36">F31/E31*100</f>
        <v>98.8568064015223</v>
      </c>
    </row>
    <row r="32" spans="1:7" ht="16.5" customHeight="1">
      <c r="A32" s="33" t="s">
        <v>59</v>
      </c>
      <c r="B32" s="29" t="s">
        <v>6</v>
      </c>
      <c r="C32" s="7" t="s">
        <v>28</v>
      </c>
      <c r="D32" s="22">
        <v>15350000</v>
      </c>
      <c r="E32" s="23">
        <v>16161995.68</v>
      </c>
      <c r="F32" s="23">
        <v>15977232.78</v>
      </c>
      <c r="G32" s="8">
        <f t="shared" si="3"/>
        <v>98.8568064015223</v>
      </c>
    </row>
    <row r="33" spans="1:7" ht="12.75">
      <c r="A33" s="34" t="s">
        <v>60</v>
      </c>
      <c r="B33" s="28" t="s">
        <v>6</v>
      </c>
      <c r="C33" s="11" t="s">
        <v>29</v>
      </c>
      <c r="D33" s="13">
        <f>D34</f>
        <v>4400000</v>
      </c>
      <c r="E33" s="25">
        <f>E34</f>
        <v>4400000</v>
      </c>
      <c r="F33" s="25">
        <f>F34</f>
        <v>4400000</v>
      </c>
      <c r="G33" s="12">
        <f t="shared" si="3"/>
        <v>100</v>
      </c>
    </row>
    <row r="34" spans="1:7" ht="16.5" customHeight="1">
      <c r="A34" s="33" t="s">
        <v>61</v>
      </c>
      <c r="B34" s="29" t="s">
        <v>6</v>
      </c>
      <c r="C34" s="7" t="s">
        <v>30</v>
      </c>
      <c r="D34" s="22">
        <v>4400000</v>
      </c>
      <c r="E34" s="23">
        <v>4400000</v>
      </c>
      <c r="F34" s="23">
        <v>4400000</v>
      </c>
      <c r="G34" s="8">
        <f t="shared" si="3"/>
        <v>100</v>
      </c>
    </row>
    <row r="35" spans="1:7" ht="30" customHeight="1">
      <c r="A35" s="34" t="s">
        <v>62</v>
      </c>
      <c r="B35" s="28" t="s">
        <v>6</v>
      </c>
      <c r="C35" s="11" t="s">
        <v>31</v>
      </c>
      <c r="D35" s="13">
        <f>D36</f>
        <v>100000</v>
      </c>
      <c r="E35" s="25">
        <f>E36</f>
        <v>100000</v>
      </c>
      <c r="F35" s="25">
        <f>F36</f>
        <v>11665</v>
      </c>
      <c r="G35" s="12">
        <f t="shared" si="3"/>
        <v>11.665000000000001</v>
      </c>
    </row>
    <row r="36" spans="1:7" ht="26.25" customHeight="1">
      <c r="A36" s="35" t="s">
        <v>63</v>
      </c>
      <c r="B36" s="30" t="s">
        <v>6</v>
      </c>
      <c r="C36" s="9" t="s">
        <v>32</v>
      </c>
      <c r="D36" s="10">
        <v>100000</v>
      </c>
      <c r="E36" s="22">
        <v>100000</v>
      </c>
      <c r="F36" s="22">
        <v>11665</v>
      </c>
      <c r="G36" s="8">
        <f t="shared" si="3"/>
        <v>11.665000000000001</v>
      </c>
    </row>
    <row r="37" spans="1:7" ht="20.25" customHeight="1">
      <c r="A37" s="38" t="s">
        <v>34</v>
      </c>
      <c r="B37" s="38"/>
      <c r="C37" s="38"/>
      <c r="D37" s="20">
        <v>-12335407</v>
      </c>
      <c r="E37" s="20">
        <v>25554372.82</v>
      </c>
      <c r="F37" s="26">
        <v>13479684.43</v>
      </c>
      <c r="G37" s="17"/>
    </row>
  </sheetData>
  <sheetProtection/>
  <mergeCells count="3">
    <mergeCell ref="A6:G6"/>
    <mergeCell ref="A37:C37"/>
    <mergeCell ref="F7:G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2018-03-20T05:57:56Z</cp:lastPrinted>
  <dcterms:created xsi:type="dcterms:W3CDTF">2014-12-03T07:05:39Z</dcterms:created>
  <dcterms:modified xsi:type="dcterms:W3CDTF">2018-06-04T05:14:29Z</dcterms:modified>
  <cp:category/>
  <cp:version/>
  <cp:contentType/>
  <cp:contentStatus/>
</cp:coreProperties>
</file>