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7425"/>
  </bookViews>
  <sheets>
    <sheet name="измен целевые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53" i="2"/>
  <c r="F252"/>
  <c r="E252"/>
  <c r="E251" s="1"/>
  <c r="E250" s="1"/>
  <c r="D252"/>
  <c r="F251"/>
  <c r="F250" s="1"/>
  <c r="D251"/>
  <c r="D250" s="1"/>
  <c r="F249"/>
  <c r="F248" s="1"/>
  <c r="E248"/>
  <c r="D248"/>
  <c r="F247"/>
  <c r="F246" s="1"/>
  <c r="E246"/>
  <c r="D246"/>
  <c r="F245"/>
  <c r="F244" s="1"/>
  <c r="F243" s="1"/>
  <c r="E244"/>
  <c r="E243" s="1"/>
  <c r="D244"/>
  <c r="D243"/>
  <c r="F242"/>
  <c r="F241"/>
  <c r="F240" s="1"/>
  <c r="E241"/>
  <c r="D241"/>
  <c r="D240" s="1"/>
  <c r="D239" s="1"/>
  <c r="E240"/>
  <c r="E239" s="1"/>
  <c r="F238"/>
  <c r="F237"/>
  <c r="F236" s="1"/>
  <c r="F235" s="1"/>
  <c r="E237"/>
  <c r="D237"/>
  <c r="D236" s="1"/>
  <c r="D235" s="1"/>
  <c r="E236"/>
  <c r="E235" s="1"/>
  <c r="F234"/>
  <c r="F233"/>
  <c r="F232" s="1"/>
  <c r="E233"/>
  <c r="D233"/>
  <c r="D232" s="1"/>
  <c r="E232"/>
  <c r="F231"/>
  <c r="F230"/>
  <c r="F229"/>
  <c r="F228" s="1"/>
  <c r="E228"/>
  <c r="D228"/>
  <c r="F227"/>
  <c r="F226" s="1"/>
  <c r="E226"/>
  <c r="E225" s="1"/>
  <c r="D226"/>
  <c r="D225"/>
  <c r="F224"/>
  <c r="F223"/>
  <c r="F222" s="1"/>
  <c r="E223"/>
  <c r="D223"/>
  <c r="D222" s="1"/>
  <c r="D221" s="1"/>
  <c r="E222"/>
  <c r="E221" s="1"/>
  <c r="F220"/>
  <c r="F219"/>
  <c r="E219"/>
  <c r="D219"/>
  <c r="F218"/>
  <c r="F217"/>
  <c r="F216" s="1"/>
  <c r="E217"/>
  <c r="D217"/>
  <c r="D216" s="1"/>
  <c r="E216"/>
  <c r="F215"/>
  <c r="F214" s="1"/>
  <c r="F213" s="1"/>
  <c r="F212" s="1"/>
  <c r="E214"/>
  <c r="E213" s="1"/>
  <c r="E212" s="1"/>
  <c r="D214"/>
  <c r="D213"/>
  <c r="D212" s="1"/>
  <c r="F211"/>
  <c r="F210" s="1"/>
  <c r="F209" s="1"/>
  <c r="E210"/>
  <c r="E209" s="1"/>
  <c r="D210"/>
  <c r="D209"/>
  <c r="F208"/>
  <c r="F207"/>
  <c r="E207"/>
  <c r="D207"/>
  <c r="F206"/>
  <c r="E206"/>
  <c r="D206"/>
  <c r="F205"/>
  <c r="F204" s="1"/>
  <c r="E204"/>
  <c r="D204"/>
  <c r="F203"/>
  <c r="F202" s="1"/>
  <c r="E202"/>
  <c r="D202"/>
  <c r="F201"/>
  <c r="F200" s="1"/>
  <c r="F199" s="1"/>
  <c r="F198" s="1"/>
  <c r="E200"/>
  <c r="E199" s="1"/>
  <c r="E198" s="1"/>
  <c r="D200"/>
  <c r="D199"/>
  <c r="D198" s="1"/>
  <c r="F197"/>
  <c r="F196" s="1"/>
  <c r="F195" s="1"/>
  <c r="F194" s="1"/>
  <c r="E196"/>
  <c r="E195" s="1"/>
  <c r="E194" s="1"/>
  <c r="D196"/>
  <c r="D195"/>
  <c r="D194" s="1"/>
  <c r="F193"/>
  <c r="F192" s="1"/>
  <c r="E192"/>
  <c r="D192"/>
  <c r="F191"/>
  <c r="F190" s="1"/>
  <c r="F189" s="1"/>
  <c r="E190"/>
  <c r="E189" s="1"/>
  <c r="D190"/>
  <c r="D189"/>
  <c r="F188"/>
  <c r="F187"/>
  <c r="E187"/>
  <c r="D187"/>
  <c r="F186"/>
  <c r="F185"/>
  <c r="F184" s="1"/>
  <c r="E185"/>
  <c r="D185"/>
  <c r="D184" s="1"/>
  <c r="D175" s="1"/>
  <c r="E184"/>
  <c r="F183"/>
  <c r="F182" s="1"/>
  <c r="F181" s="1"/>
  <c r="F175" s="1"/>
  <c r="E182"/>
  <c r="E181" s="1"/>
  <c r="E175" s="1"/>
  <c r="D182"/>
  <c r="D181"/>
  <c r="F180"/>
  <c r="F179"/>
  <c r="E179"/>
  <c r="D179"/>
  <c r="F178"/>
  <c r="F177"/>
  <c r="E177"/>
  <c r="D177"/>
  <c r="F176"/>
  <c r="E176"/>
  <c r="D176"/>
  <c r="F174"/>
  <c r="F173"/>
  <c r="E173"/>
  <c r="D173"/>
  <c r="F172"/>
  <c r="F171" s="1"/>
  <c r="F170" s="1"/>
  <c r="E171"/>
  <c r="D171"/>
  <c r="E170"/>
  <c r="D170"/>
  <c r="F169"/>
  <c r="F168" s="1"/>
  <c r="F167" s="1"/>
  <c r="F166" s="1"/>
  <c r="E168"/>
  <c r="D168"/>
  <c r="E167"/>
  <c r="D167"/>
  <c r="E166"/>
  <c r="D166"/>
  <c r="F165"/>
  <c r="F164" s="1"/>
  <c r="F163" s="1"/>
  <c r="F162" s="1"/>
  <c r="E164"/>
  <c r="D164"/>
  <c r="E163"/>
  <c r="D163"/>
  <c r="E162"/>
  <c r="D162"/>
  <c r="F161"/>
  <c r="F160" s="1"/>
  <c r="F159" s="1"/>
  <c r="E160"/>
  <c r="D160"/>
  <c r="E159"/>
  <c r="D159"/>
  <c r="F158"/>
  <c r="F157" s="1"/>
  <c r="F156" s="1"/>
  <c r="F155" s="1"/>
  <c r="E157"/>
  <c r="D157"/>
  <c r="E156"/>
  <c r="D156"/>
  <c r="E155"/>
  <c r="D155"/>
  <c r="F154"/>
  <c r="F153" s="1"/>
  <c r="F152" s="1"/>
  <c r="F148" s="1"/>
  <c r="E153"/>
  <c r="D153"/>
  <c r="E152"/>
  <c r="D152"/>
  <c r="F151"/>
  <c r="F150"/>
  <c r="E150"/>
  <c r="D150"/>
  <c r="F149"/>
  <c r="E149"/>
  <c r="D149"/>
  <c r="E148"/>
  <c r="D148"/>
  <c r="F147"/>
  <c r="F146"/>
  <c r="E146"/>
  <c r="D146"/>
  <c r="F145"/>
  <c r="E145"/>
  <c r="D145"/>
  <c r="F144"/>
  <c r="E144"/>
  <c r="D144"/>
  <c r="F143"/>
  <c r="F142" s="1"/>
  <c r="F141" s="1"/>
  <c r="F140" s="1"/>
  <c r="E142"/>
  <c r="D142"/>
  <c r="E141"/>
  <c r="D141"/>
  <c r="E140"/>
  <c r="D140"/>
  <c r="F139"/>
  <c r="F138" s="1"/>
  <c r="F137" s="1"/>
  <c r="F136" s="1"/>
  <c r="E138"/>
  <c r="E137" s="1"/>
  <c r="E136" s="1"/>
  <c r="D138"/>
  <c r="D137"/>
  <c r="D136" s="1"/>
  <c r="F135"/>
  <c r="F134" s="1"/>
  <c r="E134"/>
  <c r="D134"/>
  <c r="F133"/>
  <c r="F132" s="1"/>
  <c r="E132"/>
  <c r="D132"/>
  <c r="F131"/>
  <c r="F130" s="1"/>
  <c r="E130"/>
  <c r="E129" s="1"/>
  <c r="E128" s="1"/>
  <c r="D130"/>
  <c r="D129"/>
  <c r="D128" s="1"/>
  <c r="D116" s="1"/>
  <c r="F127"/>
  <c r="F126" s="1"/>
  <c r="F125" s="1"/>
  <c r="E126"/>
  <c r="E125" s="1"/>
  <c r="E117" s="1"/>
  <c r="E116" s="1"/>
  <c r="D126"/>
  <c r="D125"/>
  <c r="F124"/>
  <c r="F123"/>
  <c r="E123"/>
  <c r="D123"/>
  <c r="F122"/>
  <c r="F121" s="1"/>
  <c r="E121"/>
  <c r="D121"/>
  <c r="F120"/>
  <c r="F119" s="1"/>
  <c r="F118" s="1"/>
  <c r="F117" s="1"/>
  <c r="E119"/>
  <c r="D119"/>
  <c r="E118"/>
  <c r="D118"/>
  <c r="D117"/>
  <c r="F115"/>
  <c r="F114" s="1"/>
  <c r="F113" s="1"/>
  <c r="E114"/>
  <c r="D114"/>
  <c r="E113"/>
  <c r="D113"/>
  <c r="F112"/>
  <c r="F111" s="1"/>
  <c r="F110" s="1"/>
  <c r="E111"/>
  <c r="E110" s="1"/>
  <c r="E109" s="1"/>
  <c r="D111"/>
  <c r="D110"/>
  <c r="D109"/>
  <c r="F108"/>
  <c r="F107" s="1"/>
  <c r="F106" s="1"/>
  <c r="E107"/>
  <c r="D107"/>
  <c r="E106"/>
  <c r="D106"/>
  <c r="F105"/>
  <c r="F104" s="1"/>
  <c r="F103" s="1"/>
  <c r="E104"/>
  <c r="D104"/>
  <c r="E103"/>
  <c r="D103"/>
  <c r="F102"/>
  <c r="F101" s="1"/>
  <c r="F100" s="1"/>
  <c r="E101"/>
  <c r="D101"/>
  <c r="E100"/>
  <c r="D100"/>
  <c r="E99"/>
  <c r="D99"/>
  <c r="F98"/>
  <c r="F97" s="1"/>
  <c r="F96" s="1"/>
  <c r="E97"/>
  <c r="D97"/>
  <c r="E96"/>
  <c r="D96"/>
  <c r="F95"/>
  <c r="F94" s="1"/>
  <c r="E94"/>
  <c r="D94"/>
  <c r="F93"/>
  <c r="F92" s="1"/>
  <c r="E92"/>
  <c r="E91" s="1"/>
  <c r="E90" s="1"/>
  <c r="D92"/>
  <c r="D91"/>
  <c r="D90" s="1"/>
  <c r="F89"/>
  <c r="F88" s="1"/>
  <c r="F87" s="1"/>
  <c r="F86" s="1"/>
  <c r="E88"/>
  <c r="E87" s="1"/>
  <c r="E86" s="1"/>
  <c r="D88"/>
  <c r="D87"/>
  <c r="D86" s="1"/>
  <c r="F85"/>
  <c r="F84" s="1"/>
  <c r="F83" s="1"/>
  <c r="E84"/>
  <c r="E83" s="1"/>
  <c r="E73" s="1"/>
  <c r="D84"/>
  <c r="D83"/>
  <c r="F82"/>
  <c r="F81"/>
  <c r="E81"/>
  <c r="D81"/>
  <c r="F80"/>
  <c r="E80"/>
  <c r="D80"/>
  <c r="F79"/>
  <c r="F78" s="1"/>
  <c r="F77" s="1"/>
  <c r="E78"/>
  <c r="D78"/>
  <c r="E77"/>
  <c r="D77"/>
  <c r="F76"/>
  <c r="F75" s="1"/>
  <c r="F74" s="1"/>
  <c r="E75"/>
  <c r="D75"/>
  <c r="E74"/>
  <c r="D74"/>
  <c r="D73"/>
  <c r="F72"/>
  <c r="F71"/>
  <c r="E71"/>
  <c r="D71"/>
  <c r="F70"/>
  <c r="E70"/>
  <c r="D70"/>
  <c r="F69"/>
  <c r="F68" s="1"/>
  <c r="F67" s="1"/>
  <c r="E68"/>
  <c r="D68"/>
  <c r="E67"/>
  <c r="D67"/>
  <c r="F66"/>
  <c r="F65"/>
  <c r="E65"/>
  <c r="D65"/>
  <c r="F64"/>
  <c r="E64"/>
  <c r="D64"/>
  <c r="F63"/>
  <c r="F62" s="1"/>
  <c r="F61" s="1"/>
  <c r="E62"/>
  <c r="E61" s="1"/>
  <c r="E54" s="1"/>
  <c r="D62"/>
  <c r="D61"/>
  <c r="F60"/>
  <c r="F59"/>
  <c r="E59"/>
  <c r="D59"/>
  <c r="F58"/>
  <c r="E58"/>
  <c r="D58"/>
  <c r="F57"/>
  <c r="F56" s="1"/>
  <c r="F55" s="1"/>
  <c r="E56"/>
  <c r="D56"/>
  <c r="E55"/>
  <c r="D55"/>
  <c r="D54"/>
  <c r="F53"/>
  <c r="F52"/>
  <c r="E52"/>
  <c r="D52"/>
  <c r="F51"/>
  <c r="E51"/>
  <c r="D51"/>
  <c r="F50"/>
  <c r="F49" s="1"/>
  <c r="E49"/>
  <c r="D49"/>
  <c r="F48"/>
  <c r="F47" s="1"/>
  <c r="E47"/>
  <c r="E46" s="1"/>
  <c r="E45" s="1"/>
  <c r="D47"/>
  <c r="D46"/>
  <c r="D45" s="1"/>
  <c r="F44"/>
  <c r="F43" s="1"/>
  <c r="F42" s="1"/>
  <c r="F41" s="1"/>
  <c r="E43"/>
  <c r="E42" s="1"/>
  <c r="E41" s="1"/>
  <c r="D43"/>
  <c r="D42"/>
  <c r="D41" s="1"/>
  <c r="F40"/>
  <c r="F39" s="1"/>
  <c r="F38" s="1"/>
  <c r="E39"/>
  <c r="E38" s="1"/>
  <c r="E19" s="1"/>
  <c r="D39"/>
  <c r="D38"/>
  <c r="F37"/>
  <c r="F36"/>
  <c r="E36"/>
  <c r="D36"/>
  <c r="F35"/>
  <c r="E35"/>
  <c r="D35"/>
  <c r="F34"/>
  <c r="F33" s="1"/>
  <c r="F32" s="1"/>
  <c r="E33"/>
  <c r="D33"/>
  <c r="E32"/>
  <c r="D32"/>
  <c r="F31"/>
  <c r="F30" s="1"/>
  <c r="F29" s="1"/>
  <c r="E30"/>
  <c r="D30"/>
  <c r="E29"/>
  <c r="D29"/>
  <c r="F28"/>
  <c r="F27" s="1"/>
  <c r="F26" s="1"/>
  <c r="E27"/>
  <c r="D27"/>
  <c r="E26"/>
  <c r="D26"/>
  <c r="F25"/>
  <c r="F24" s="1"/>
  <c r="F20" s="1"/>
  <c r="E24"/>
  <c r="D24"/>
  <c r="F23"/>
  <c r="F22"/>
  <c r="F21"/>
  <c r="E21"/>
  <c r="D21"/>
  <c r="E20"/>
  <c r="D20"/>
  <c r="D19"/>
  <c r="F18"/>
  <c r="F17"/>
  <c r="E17"/>
  <c r="D17"/>
  <c r="F16"/>
  <c r="E16"/>
  <c r="D16"/>
  <c r="F15"/>
  <c r="E15"/>
  <c r="D15"/>
  <c r="D254" s="1"/>
  <c r="E254" l="1"/>
  <c r="F239"/>
  <c r="F99"/>
  <c r="F19"/>
  <c r="F254" s="1"/>
  <c r="F46"/>
  <c r="F45" s="1"/>
  <c r="F54"/>
  <c r="F73"/>
  <c r="F91"/>
  <c r="F90" s="1"/>
  <c r="F109"/>
  <c r="F129"/>
  <c r="F128" s="1"/>
  <c r="F225"/>
  <c r="F116"/>
  <c r="F221"/>
</calcChain>
</file>

<file path=xl/sharedStrings.xml><?xml version="1.0" encoding="utf-8"?>
<sst xmlns="http://schemas.openxmlformats.org/spreadsheetml/2006/main" count="649" uniqueCount="227">
  <si>
    <t>(рублей)</t>
  </si>
  <si>
    <t>Наименование</t>
  </si>
  <si>
    <t>Муниципальная программа "Безопасный город" муниципального образования городское поселение "Город Малоярославец" на 2014-2017 годы"</t>
  </si>
  <si>
    <t>020 0000</t>
  </si>
  <si>
    <t>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</si>
  <si>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>020 0046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</si>
  <si>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</si>
  <si>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</si>
  <si>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</si>
  <si>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</si>
  <si>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</si>
  <si>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030 0000</t>
  </si>
  <si>
    <t>Социальная поддержка</t>
  </si>
  <si>
    <t>030 0047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</si>
  <si>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</si>
  <si>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</si>
  <si>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</si>
  <si>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</si>
  <si>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Иные выплаты населению</t>
  </si>
  <si>
    <t>360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</si>
  <si>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</si>
  <si>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</si>
  <si>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учреждений)</t>
  </si>
  <si>
    <t>630</t>
  </si>
  <si>
    <t>Компенсация возмещения затрат за льготный проезд отдельных категорий граждан</t>
  </si>
  <si>
    <t>030 0048</t>
  </si>
  <si>
    <t>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</si>
  <si>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>030 0049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</si>
  <si>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</si>
  <si>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030 0050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</si>
  <si>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</si>
  <si>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</si>
  <si>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</si>
  <si>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</si>
  <si>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Межбюджетные трансферты на приобретение жилья, нуждающихся в улучшении жилищных условий молодых семей</t>
  </si>
  <si>
    <t>030 0080</t>
  </si>
  <si>
    <t>Межбюджетные трансферты</t>
  </si>
  <si>
    <t>500</t>
  </si>
  <si>
    <t>Иные межбюджетные трансферты</t>
  </si>
  <si>
    <t>540</t>
  </si>
  <si>
    <t>Организация предоставления социальной помощи отдельным категориям граждан, находящимся в трудной жизненной ситуации</t>
  </si>
  <si>
    <t>030 0304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</si>
  <si>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</si>
  <si>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040 0000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</si>
  <si>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</si>
  <si>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040 0051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</si>
  <si>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</si>
  <si>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050 0000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</si>
  <si>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</si>
  <si>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050 0052</t>
  </si>
  <si>
    <t>Реализация мероприятий подпрограммы "Совершенствование и развитие сети автомобильных дорог Калужской области"</t>
  </si>
  <si>
    <t>050 8500</t>
  </si>
  <si>
    <t>Подпрограмма " Формирование сбалансированного рынка жилья и повышение эффективности обспечения жильем отдельных категорий граждан"</t>
  </si>
  <si>
    <t>052 0000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</si>
  <si>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</si>
  <si>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052 9502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</si>
  <si>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</si>
  <si>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</si>
  <si>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</si>
  <si>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</si>
  <si>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Фонда содействия реформированию жилищно-коммунального хозяйства</t>
  </si>
  <si>
    <t>052 9503</t>
  </si>
  <si>
    <t>Обеспечение мероприятий по переселению граждан из аварийного жилищного фонда, осуществляемых за счет средств бюджета</t>
  </si>
  <si>
    <t>052 9602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</si>
  <si>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бюджета</t>
  </si>
  <si>
    <t>052 9603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</si>
  <si>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строительства, осуществляемых за счет дополнительных средств бюджета</t>
  </si>
  <si>
    <t>052 9604</t>
  </si>
  <si>
    <t>Обеспечение мероприятий по переселению граждан из аварийного жилищного фонда, осуществляемых за счет дополнительных средств бюджета</t>
  </si>
  <si>
    <t>052 9606</t>
  </si>
  <si>
    <t>Муниципальная адресная программа "Переселение граждан из аварийного жилищного фонда в муниципальном образовании городское поселение "Город Малоярославец" Калужской области на 2013-2017 годы"</t>
  </si>
  <si>
    <t>060 0000</t>
  </si>
  <si>
    <t>060 9602</t>
  </si>
  <si>
    <t>060 9603</t>
  </si>
  <si>
    <t>060 9604</t>
  </si>
  <si>
    <t>060 9606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</si>
  <si>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</si>
  <si>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070 0000</t>
  </si>
  <si>
    <t>Поддержка жилищного хозяйства</t>
  </si>
  <si>
    <t>070 0055</t>
  </si>
  <si>
    <t>Уплата налогов, сборов и иных платежей</t>
  </si>
  <si>
    <t>850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</si>
  <si>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</si>
  <si>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080 0000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</si>
  <si>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</si>
  <si>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080 0056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</si>
  <si>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</si>
  <si>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090 0000</t>
  </si>
  <si>
    <t>Поддержка коммунального хозяйства</t>
  </si>
  <si>
    <t>090 0058</t>
  </si>
  <si>
    <t>Строительство котельной микрорайона Маклино в МО ГП "Город Малоярославец"</t>
  </si>
  <si>
    <t>090 0075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</si>
  <si>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собственности</t>
  </si>
  <si>
    <t>460</t>
  </si>
  <si>
    <t>Мероприятия, направленные на энергосбережение и повышение энергоэффективности в Калужской области</t>
  </si>
  <si>
    <t>090 8911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</si>
  <si>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</si>
  <si>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100 0000</t>
  </si>
  <si>
    <t>Процентные платежи по муниципальному долгу муниципального образования городское поселение "Город Малоярославец"</t>
  </si>
  <si>
    <t>100 0065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</si>
  <si>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</si>
  <si>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</si>
  <si>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</si>
  <si>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</si>
  <si>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Реконструкция территории сквера, прилегающей к Монументу героям Отечественной войны 1812 года в г. Малоярославец Калужской области РФ</t>
  </si>
  <si>
    <t>100 0077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</si>
  <si>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</si>
  <si>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110 0000</t>
  </si>
  <si>
    <t>Подпрограмма "Развитие музеев в муниципальном образовании городское поселение "Город Малоярославец"</t>
  </si>
  <si>
    <t>111 0000</t>
  </si>
  <si>
    <t>Расходы на обеспечение деятельности (оказание услуг) муниципальных казенных учреждений</t>
  </si>
  <si>
    <t>111 0059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</si>
  <si>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</si>
  <si>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</si>
  <si>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</si>
  <si>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</si>
  <si>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Расходы на обеспечение деятельности (оказание услуг) муниципальных бюджетных учреждений</t>
  </si>
  <si>
    <t>111 0060</t>
  </si>
  <si>
    <t>Субсидии бюджетным учреждениям</t>
  </si>
  <si>
    <t>610</t>
  </si>
  <si>
    <t>Подпрограмма "Библиотечное обслуживание в муниципальном образовании городское поселение "Город Малоярославец"</t>
  </si>
  <si>
    <t>112 0000</t>
  </si>
  <si>
    <t>112 0059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</si>
  <si>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</si>
  <si>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113 0000</t>
  </si>
  <si>
    <t>113 0060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</si>
  <si>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</si>
  <si>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114 0000</t>
  </si>
  <si>
    <t>114 0060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</si>
  <si>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</si>
  <si>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115 0000</t>
  </si>
  <si>
    <t>Проведение мероприятий в сфере культуры</t>
  </si>
  <si>
    <t>115 0061</t>
  </si>
  <si>
    <t>Муниципальная программа "Чистая вода в муниципальном образовании городское поселение "Город Малоярославец" на 2014-2020 годы"</t>
  </si>
  <si>
    <t>120 0000</t>
  </si>
  <si>
    <t>120 0058</t>
  </si>
  <si>
    <t>Мероприятия, направленные на развитие водохозяйственного комплекса в Калужской области</t>
  </si>
  <si>
    <t>120 8904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</si>
  <si>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</si>
  <si>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130 0000</t>
  </si>
  <si>
    <t>130 0060</t>
  </si>
  <si>
    <t>Оказание поддержки физкультурно-спортивным организациям</t>
  </si>
  <si>
    <t>130 0062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</si>
  <si>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</si>
  <si>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140 0000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</si>
  <si>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</si>
  <si>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140 0072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</si>
  <si>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</si>
  <si>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150 0000</t>
  </si>
  <si>
    <t>Проведение мероприятий в сфере туризма</t>
  </si>
  <si>
    <t>150 0063</t>
  </si>
  <si>
    <t>Государственная поддержка (грант) реализации лучших событийных региональных и межрегиональных проектов в рамках развития культурно-познавательного туризма</t>
  </si>
  <si>
    <t>150 5192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</si>
  <si>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</si>
  <si>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160 0000</t>
  </si>
  <si>
    <t>Уличное освещение</t>
  </si>
  <si>
    <t>160 0066</t>
  </si>
  <si>
    <t>Озеленение</t>
  </si>
  <si>
    <t>160 0067</t>
  </si>
  <si>
    <t>Организация и содержание мест захоронения</t>
  </si>
  <si>
    <t>160 0068</t>
  </si>
  <si>
    <t>Мероприятия по благоустройству городского поселения</t>
  </si>
  <si>
    <t>160 0069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</si>
  <si>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</si>
  <si>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170 0000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</si>
  <si>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</si>
  <si>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170 0070</t>
  </si>
  <si>
    <t>Обеспечение деятельности Администрации муниципального образования городское поселение "Город Малоярославец"</t>
  </si>
  <si>
    <t>740 0000</t>
  </si>
  <si>
    <t>Центральный аппарат</t>
  </si>
  <si>
    <t>740 0040</t>
  </si>
  <si>
    <t>Расходы на выплаты персоналу государственных (муниципальных) органов</t>
  </si>
  <si>
    <t>120</t>
  </si>
  <si>
    <t>Представительские расходы</t>
  </si>
  <si>
    <t>740 0043</t>
  </si>
  <si>
    <t>Глава местной администрации (исполнительно-распорядительного органа муниципального образования)</t>
  </si>
  <si>
    <t>740 0045</t>
  </si>
  <si>
    <t>Резервные фонды</t>
  </si>
  <si>
    <t>750 0000</t>
  </si>
  <si>
    <t>Резервный фонд Правительства Калужской области</t>
  </si>
  <si>
    <t>750 0060</t>
  </si>
  <si>
    <t>Резервные фонды местных администраций</t>
  </si>
  <si>
    <t>750 0073</t>
  </si>
  <si>
    <t>Резервные средства</t>
  </si>
  <si>
    <t>870</t>
  </si>
  <si>
    <t>Выполнение других обязательств государства</t>
  </si>
  <si>
    <t>760 0000</t>
  </si>
  <si>
    <t>Стимулирование руководителей исполнительно-распорядительных органов муниципальных образований области</t>
  </si>
  <si>
    <t>760 0053</t>
  </si>
  <si>
    <t>760 0074</t>
  </si>
  <si>
    <t>Исполнение судебных актов</t>
  </si>
  <si>
    <t>830</t>
  </si>
  <si>
    <t>Проведение выборов</t>
  </si>
  <si>
    <t>780 0000</t>
  </si>
  <si>
    <t>Проведение выборов в представительные органы муниципальных образований</t>
  </si>
  <si>
    <t>780 0079</t>
  </si>
  <si>
    <t>Специальные расходы</t>
  </si>
  <si>
    <t>880</t>
  </si>
  <si>
    <t>Обеспечение деятельности Городской Думы муниципального образования городское поселение "Город Малоярославец"</t>
  </si>
  <si>
    <t>810 0000</t>
  </si>
  <si>
    <t>810 0040</t>
  </si>
  <si>
    <t>Депутаты представительного органа муниципального образования</t>
  </si>
  <si>
    <t>810 0042</t>
  </si>
  <si>
    <t>Мероприятия в области средств массовой информации</t>
  </si>
  <si>
    <t>890 0000</t>
  </si>
  <si>
    <t>Оказание поддержки в сфере средств массовой информации</t>
  </si>
  <si>
    <t>890 0071</t>
  </si>
  <si>
    <t>Итого</t>
  </si>
  <si>
    <t>Приложение № 2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</si>
  <si>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</si>
  <si>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</si>
  <si>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</si>
  <si>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</si>
  <si>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О.В.Цируль</t>
  </si>
  <si>
    <t>Целевая
статья</t>
  </si>
  <si>
    <t>Группы и
подгруппы
видов
расходов</t>
  </si>
  <si>
    <t>Отклонение                (+ -)</t>
  </si>
  <si>
    <t xml:space="preserve">Распределение бюджетных ассигнований бюджета муниципального образования городское поселение «Город Малоярославец»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2015 год </t>
  </si>
  <si>
    <t xml:space="preserve">Измененные бюджетные ассигнования на 2015 год решением Городской Думы № 512 от 18.12.2014 </t>
  </si>
  <si>
    <t xml:space="preserve">Измененные бюджетные ассигнования на 2015 год </t>
  </si>
  <si>
    <t xml:space="preserve">"Город Малоярославец" на 2015 год и  </t>
  </si>
  <si>
    <t xml:space="preserve">  на плановый период 2016 и 2017 годов"</t>
  </si>
  <si>
    <t>080 0083</t>
  </si>
  <si>
    <t>Покупка объектов недвижимого имущества</t>
  </si>
  <si>
    <t>Иные межбюджетные трансферты, передаваемые бюджету субъекта Российской Федерации из местного бюджета, в целях развития инфраструктуры городского округа</t>
  </si>
  <si>
    <t>760 0082</t>
  </si>
  <si>
    <t xml:space="preserve"> №  573 от "20" августа 2015 года  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</si>
</sst>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/>
  </cellStyleXfs>
  <cellXfs count="36">
    <xf numFmtId="0" fontId="0" fillId="0" borderId="0" xfId="0"/>
    <xf numFmtId="0" fontId="19" fillId="34" borderId="10" xfId="42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2" fillId="0" borderId="0" xfId="0" applyFont="1"/>
    <xf numFmtId="49" fontId="23" fillId="34" borderId="10" xfId="42" applyNumberFormat="1" applyFont="1" applyFill="1" applyBorder="1" applyAlignment="1">
      <alignment horizontal="left" vertical="center" wrapText="1"/>
    </xf>
    <xf numFmtId="49" fontId="23" fillId="34" borderId="10" xfId="42" applyNumberFormat="1" applyFont="1" applyFill="1" applyBorder="1" applyAlignment="1">
      <alignment horizontal="center" wrapText="1"/>
    </xf>
    <xf numFmtId="4" fontId="23" fillId="34" borderId="10" xfId="42" applyNumberFormat="1" applyFont="1" applyFill="1" applyBorder="1" applyAlignment="1">
      <alignment horizontal="right" wrapText="1"/>
    </xf>
    <xf numFmtId="49" fontId="24" fillId="34" borderId="10" xfId="42" applyNumberFormat="1" applyFont="1" applyFill="1" applyBorder="1" applyAlignment="1">
      <alignment horizontal="left" vertical="center" wrapText="1"/>
    </xf>
    <xf numFmtId="49" fontId="24" fillId="34" borderId="10" xfId="42" applyNumberFormat="1" applyFont="1" applyFill="1" applyBorder="1" applyAlignment="1">
      <alignment horizontal="center" wrapText="1"/>
    </xf>
    <xf numFmtId="4" fontId="24" fillId="34" borderId="10" xfId="42" applyNumberFormat="1" applyFont="1" applyFill="1" applyBorder="1" applyAlignment="1">
      <alignment horizontal="right" shrinkToFit="1"/>
    </xf>
    <xf numFmtId="4" fontId="24" fillId="34" borderId="10" xfId="42" applyNumberFormat="1" applyFont="1" applyFill="1" applyBorder="1" applyAlignment="1">
      <alignment horizontal="right" wrapText="1"/>
    </xf>
    <xf numFmtId="11" fontId="23" fillId="34" borderId="10" xfId="42" applyNumberFormat="1" applyFont="1" applyFill="1" applyBorder="1" applyAlignment="1">
      <alignment horizontal="left" vertical="center" wrapText="1"/>
    </xf>
    <xf numFmtId="11" fontId="24" fillId="34" borderId="10" xfId="42" applyNumberFormat="1" applyFont="1" applyFill="1" applyBorder="1" applyAlignment="1">
      <alignment horizontal="left" vertical="center" wrapText="1"/>
    </xf>
    <xf numFmtId="4" fontId="23" fillId="34" borderId="10" xfId="42" applyNumberFormat="1" applyFont="1" applyFill="1" applyBorder="1" applyAlignment="1">
      <alignment horizontal="right" shrinkToFit="1"/>
    </xf>
    <xf numFmtId="0" fontId="23" fillId="34" borderId="10" xfId="42" applyFont="1" applyFill="1" applyBorder="1" applyAlignment="1">
      <alignment horizontal="left" vertical="center"/>
    </xf>
    <xf numFmtId="0" fontId="23" fillId="34" borderId="10" xfId="42" applyFont="1" applyFill="1" applyBorder="1" applyAlignment="1">
      <alignment horizontal="center"/>
    </xf>
    <xf numFmtId="4" fontId="23" fillId="34" borderId="10" xfId="42" applyNumberFormat="1" applyFont="1" applyFill="1" applyBorder="1" applyAlignment="1">
      <alignment horizontal="right"/>
    </xf>
    <xf numFmtId="49" fontId="20" fillId="0" borderId="10" xfId="42" applyNumberFormat="1" applyFont="1" applyFill="1" applyBorder="1" applyAlignment="1">
      <alignment horizontal="left" vertical="center" wrapText="1"/>
    </xf>
    <xf numFmtId="49" fontId="20" fillId="0" borderId="10" xfId="42" applyNumberFormat="1" applyFont="1" applyFill="1" applyBorder="1" applyAlignment="1">
      <alignment horizontal="center" wrapText="1"/>
    </xf>
    <xf numFmtId="4" fontId="20" fillId="0" borderId="10" xfId="42" applyNumberFormat="1" applyFont="1" applyFill="1" applyBorder="1" applyAlignment="1">
      <alignment horizontal="right" wrapText="1"/>
    </xf>
    <xf numFmtId="49" fontId="25" fillId="0" borderId="10" xfId="42" applyNumberFormat="1" applyFont="1" applyFill="1" applyBorder="1" applyAlignment="1">
      <alignment horizontal="left" vertical="center" wrapText="1"/>
    </xf>
    <xf numFmtId="49" fontId="25" fillId="0" borderId="10" xfId="42" applyNumberFormat="1" applyFont="1" applyFill="1" applyBorder="1" applyAlignment="1">
      <alignment horizontal="center" wrapText="1"/>
    </xf>
    <xf numFmtId="4" fontId="25" fillId="0" borderId="10" xfId="42" applyNumberFormat="1" applyFont="1" applyFill="1" applyBorder="1" applyAlignment="1">
      <alignment horizontal="right" wrapText="1"/>
    </xf>
    <xf numFmtId="49" fontId="20" fillId="34" borderId="10" xfId="42" applyNumberFormat="1" applyFont="1" applyFill="1" applyBorder="1" applyAlignment="1">
      <alignment horizontal="left" vertical="center" wrapText="1"/>
    </xf>
    <xf numFmtId="49" fontId="20" fillId="34" borderId="10" xfId="42" applyNumberFormat="1" applyFont="1" applyFill="1" applyBorder="1" applyAlignment="1">
      <alignment horizontal="center" wrapText="1"/>
    </xf>
    <xf numFmtId="4" fontId="20" fillId="34" borderId="10" xfId="42" applyNumberFormat="1" applyFont="1" applyFill="1" applyBorder="1" applyAlignment="1">
      <alignment horizontal="right" shrinkToFit="1"/>
    </xf>
    <xf numFmtId="49" fontId="25" fillId="34" borderId="10" xfId="42" applyNumberFormat="1" applyFont="1" applyFill="1" applyBorder="1" applyAlignment="1">
      <alignment horizontal="left" vertical="center" wrapText="1"/>
    </xf>
    <xf numFmtId="49" fontId="25" fillId="34" borderId="10" xfId="42" applyNumberFormat="1" applyFont="1" applyFill="1" applyBorder="1" applyAlignment="1">
      <alignment horizontal="center" wrapText="1"/>
    </xf>
    <xf numFmtId="4" fontId="25" fillId="34" borderId="10" xfId="42" applyNumberFormat="1" applyFont="1" applyFill="1" applyBorder="1" applyAlignment="1">
      <alignment horizontal="right" shrinkToFit="1"/>
    </xf>
    <xf numFmtId="0" fontId="21" fillId="0" borderId="0" xfId="0" applyFont="1" applyBorder="1" applyAlignment="1">
      <alignment horizontal="center" vertic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4"/>
  <sheetViews>
    <sheetView tabSelected="1" topLeftCell="A76" zoomScale="120" zoomScaleNormal="120" workbookViewId="0">
      <selection activeCell="G11" sqref="G11"/>
    </sheetView>
  </sheetViews>
  <sheetFormatPr defaultRowHeight="15"/>
  <cols>
    <col min="1" max="1" width="50.140625" customWidth="1"/>
    <col min="4" max="4" width="11.7109375" customWidth="1"/>
    <col min="5" max="6" width="12.140625" customWidth="1"/>
  </cols>
  <sheetData>
    <row r="1" spans="1:6">
      <c r="A1" s="9"/>
      <c r="B1" s="9"/>
      <c r="C1" s="9"/>
      <c r="D1" s="9"/>
      <c r="E1" s="9"/>
      <c r="F1" s="2" t="s">
        <v>208</v>
      </c>
    </row>
    <row r="2" spans="1:6" ht="12.75" customHeight="1">
      <c r="A2" s="9"/>
      <c r="B2" s="9"/>
      <c r="C2" s="9"/>
      <c r="D2" s="9"/>
      <c r="E2" s="9"/>
      <c r="F2" s="2" t="s">
        <v>209</v>
      </c>
    </row>
    <row r="3" spans="1:6">
      <c r="A3" s="9"/>
      <c r="B3" s="9"/>
      <c r="C3" s="9"/>
      <c r="D3" s="9"/>
      <c r="E3" s="9"/>
      <c r="F3" s="2" t="s">
        <v>210</v>
      </c>
    </row>
    <row r="4" spans="1:6" ht="15" customHeight="1">
      <c r="A4" s="9"/>
      <c r="B4" s="9"/>
      <c r="C4" s="9"/>
      <c r="D4" s="9"/>
      <c r="E4" s="9"/>
      <c r="F4" s="2" t="s">
        <v>211</v>
      </c>
    </row>
    <row r="5" spans="1:6" ht="13.5" customHeight="1">
      <c r="A5" s="9"/>
      <c r="B5" s="9"/>
      <c r="C5" s="9"/>
      <c r="D5" s="9"/>
      <c r="E5" s="9"/>
      <c r="F5" s="2" t="s">
        <v>212</v>
      </c>
    </row>
    <row r="6" spans="1:6">
      <c r="A6" s="9"/>
      <c r="B6" s="9"/>
      <c r="C6" s="9"/>
      <c r="D6" s="9"/>
      <c r="E6" s="9"/>
      <c r="F6" s="2" t="s">
        <v>220</v>
      </c>
    </row>
    <row r="7" spans="1:6">
      <c r="A7" s="9"/>
      <c r="B7" s="9"/>
      <c r="C7" s="9"/>
      <c r="D7" s="9"/>
      <c r="E7" s="9"/>
      <c r="F7" s="2" t="s">
        <v>221</v>
      </c>
    </row>
    <row r="8" spans="1:6">
      <c r="A8" s="9"/>
      <c r="B8" s="9"/>
      <c r="C8" s="9"/>
      <c r="D8" s="9"/>
      <c r="E8" s="9"/>
      <c r="F8" s="3" t="s">
        <v>226</v>
      </c>
    </row>
    <row r="9" spans="1:6">
      <c r="A9" s="9"/>
      <c r="B9" s="9"/>
      <c r="C9" s="9"/>
      <c r="D9" s="9"/>
      <c r="E9" s="9"/>
      <c r="F9" s="9"/>
    </row>
    <row r="10" spans="1:6" ht="21" customHeight="1">
      <c r="A10" s="9"/>
      <c r="B10" s="9"/>
      <c r="C10" s="9"/>
      <c r="D10" s="9"/>
      <c r="E10" s="9"/>
      <c r="F10" s="4" t="s">
        <v>213</v>
      </c>
    </row>
    <row r="11" spans="1:6" ht="60.75" customHeight="1">
      <c r="A11" s="35" t="s">
        <v>217</v>
      </c>
      <c r="B11" s="35"/>
      <c r="C11" s="35"/>
      <c r="D11" s="35"/>
      <c r="E11" s="35"/>
      <c r="F11" s="35"/>
    </row>
    <row r="12" spans="1:6">
      <c r="A12" s="5"/>
      <c r="B12" s="5"/>
      <c r="C12" s="5"/>
      <c r="D12" s="5"/>
      <c r="E12" s="9"/>
      <c r="F12" s="5" t="s">
        <v>0</v>
      </c>
    </row>
    <row r="13" spans="1:6" ht="102" customHeight="1">
      <c r="A13" s="6" t="s">
        <v>1</v>
      </c>
      <c r="B13" s="6" t="s">
        <v>214</v>
      </c>
      <c r="C13" s="6" t="s">
        <v>215</v>
      </c>
      <c r="D13" s="7" t="s">
        <v>218</v>
      </c>
      <c r="E13" s="8" t="s">
        <v>216</v>
      </c>
      <c r="F13" s="7" t="s">
        <v>219</v>
      </c>
    </row>
    <row r="14" spans="1:6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</row>
    <row r="15" spans="1:6" ht="36">
      <c r="A15" s="10" t="s">
        <v>2</v>
      </c>
      <c r="B15" s="11" t="s">
        <v>3</v>
      </c>
      <c r="C15" s="11"/>
      <c r="D15" s="12">
        <f>D16</f>
        <v>100000</v>
      </c>
      <c r="E15" s="12">
        <f t="shared" ref="E15:F17" si="0">E16</f>
        <v>0</v>
      </c>
      <c r="F15" s="12">
        <f t="shared" si="0"/>
        <v>100000</v>
      </c>
    </row>
    <row r="16" spans="1:6" ht="36">
      <c r="A16" s="10" t="s">
        <v>4</v>
      </c>
      <c r="B16" s="11" t="s">
        <v>5</v>
      </c>
      <c r="C16" s="11"/>
      <c r="D16" s="12">
        <f>D17</f>
        <v>100000</v>
      </c>
      <c r="E16" s="12">
        <f t="shared" si="0"/>
        <v>0</v>
      </c>
      <c r="F16" s="12">
        <f t="shared" si="0"/>
        <v>100000</v>
      </c>
    </row>
    <row r="17" spans="1:6" ht="24">
      <c r="A17" s="10" t="s">
        <v>6</v>
      </c>
      <c r="B17" s="11" t="s">
        <v>5</v>
      </c>
      <c r="C17" s="11" t="s">
        <v>7</v>
      </c>
      <c r="D17" s="12">
        <f>D18</f>
        <v>100000</v>
      </c>
      <c r="E17" s="12">
        <f t="shared" si="0"/>
        <v>0</v>
      </c>
      <c r="F17" s="12">
        <f t="shared" si="0"/>
        <v>100000</v>
      </c>
    </row>
    <row r="18" spans="1:6" ht="24">
      <c r="A18" s="13" t="s">
        <v>8</v>
      </c>
      <c r="B18" s="14" t="s">
        <v>5</v>
      </c>
      <c r="C18" s="14" t="s">
        <v>9</v>
      </c>
      <c r="D18" s="15">
        <v>100000</v>
      </c>
      <c r="E18" s="15"/>
      <c r="F18" s="15">
        <f>D18+E18</f>
        <v>100000</v>
      </c>
    </row>
    <row r="19" spans="1:6" ht="36">
      <c r="A19" s="10" t="s">
        <v>10</v>
      </c>
      <c r="B19" s="11" t="s">
        <v>11</v>
      </c>
      <c r="C19" s="11"/>
      <c r="D19" s="12">
        <f>D20+D26+D29+D32+D35+D38</f>
        <v>3608000</v>
      </c>
      <c r="E19" s="12">
        <f>E20+E26+E29+E32+E35+E38</f>
        <v>1744292.5</v>
      </c>
      <c r="F19" s="12">
        <f>F20+F26+F29+F32+F35+F38</f>
        <v>5352292.5</v>
      </c>
    </row>
    <row r="20" spans="1:6">
      <c r="A20" s="10" t="s">
        <v>12</v>
      </c>
      <c r="B20" s="11" t="s">
        <v>13</v>
      </c>
      <c r="C20" s="11"/>
      <c r="D20" s="12">
        <f>D21+D24</f>
        <v>610000</v>
      </c>
      <c r="E20" s="12">
        <f>E21+E24</f>
        <v>-15574.68</v>
      </c>
      <c r="F20" s="12">
        <f>F21+F24</f>
        <v>594425.32000000007</v>
      </c>
    </row>
    <row r="21" spans="1:6">
      <c r="A21" s="10" t="s">
        <v>14</v>
      </c>
      <c r="B21" s="11" t="s">
        <v>13</v>
      </c>
      <c r="C21" s="11" t="s">
        <v>15</v>
      </c>
      <c r="D21" s="12">
        <f>D22+D23</f>
        <v>560000</v>
      </c>
      <c r="E21" s="12">
        <f>E22+E23</f>
        <v>-15574.68</v>
      </c>
      <c r="F21" s="12">
        <f>F22+F23</f>
        <v>544425.32000000007</v>
      </c>
    </row>
    <row r="22" spans="1:6">
      <c r="A22" s="13" t="s">
        <v>16</v>
      </c>
      <c r="B22" s="14" t="s">
        <v>13</v>
      </c>
      <c r="C22" s="14" t="s">
        <v>17</v>
      </c>
      <c r="D22" s="15">
        <v>360000</v>
      </c>
      <c r="E22" s="15"/>
      <c r="F22" s="15">
        <f>D22+E22</f>
        <v>360000</v>
      </c>
    </row>
    <row r="23" spans="1:6">
      <c r="A23" s="13" t="s">
        <v>18</v>
      </c>
      <c r="B23" s="14" t="s">
        <v>13</v>
      </c>
      <c r="C23" s="14" t="s">
        <v>19</v>
      </c>
      <c r="D23" s="15">
        <v>200000</v>
      </c>
      <c r="E23" s="15">
        <v>-15574.68</v>
      </c>
      <c r="F23" s="15">
        <f>D23+E23</f>
        <v>184425.32</v>
      </c>
    </row>
    <row r="24" spans="1:6" ht="24">
      <c r="A24" s="10" t="s">
        <v>20</v>
      </c>
      <c r="B24" s="11" t="s">
        <v>13</v>
      </c>
      <c r="C24" s="11" t="s">
        <v>21</v>
      </c>
      <c r="D24" s="12">
        <f>D25</f>
        <v>50000</v>
      </c>
      <c r="E24" s="12">
        <f>E25</f>
        <v>0</v>
      </c>
      <c r="F24" s="12">
        <f>F25</f>
        <v>50000</v>
      </c>
    </row>
    <row r="25" spans="1:6" ht="24">
      <c r="A25" s="13" t="s">
        <v>22</v>
      </c>
      <c r="B25" s="14" t="s">
        <v>13</v>
      </c>
      <c r="C25" s="14" t="s">
        <v>23</v>
      </c>
      <c r="D25" s="15">
        <v>50000</v>
      </c>
      <c r="E25" s="15"/>
      <c r="F25" s="15">
        <f>D25+E25</f>
        <v>50000</v>
      </c>
    </row>
    <row r="26" spans="1:6" ht="24">
      <c r="A26" s="10" t="s">
        <v>24</v>
      </c>
      <c r="B26" s="11" t="s">
        <v>25</v>
      </c>
      <c r="C26" s="11"/>
      <c r="D26" s="12">
        <f t="shared" ref="D26:F27" si="1">D27</f>
        <v>400000</v>
      </c>
      <c r="E26" s="12">
        <f t="shared" si="1"/>
        <v>0</v>
      </c>
      <c r="F26" s="12">
        <f t="shared" si="1"/>
        <v>400000</v>
      </c>
    </row>
    <row r="27" spans="1:6">
      <c r="A27" s="10" t="s">
        <v>14</v>
      </c>
      <c r="B27" s="11" t="s">
        <v>25</v>
      </c>
      <c r="C27" s="11" t="s">
        <v>15</v>
      </c>
      <c r="D27" s="12">
        <f t="shared" si="1"/>
        <v>400000</v>
      </c>
      <c r="E27" s="12">
        <f t="shared" si="1"/>
        <v>0</v>
      </c>
      <c r="F27" s="12">
        <f t="shared" si="1"/>
        <v>400000</v>
      </c>
    </row>
    <row r="28" spans="1:6">
      <c r="A28" s="13" t="s">
        <v>18</v>
      </c>
      <c r="B28" s="14" t="s">
        <v>25</v>
      </c>
      <c r="C28" s="14" t="s">
        <v>19</v>
      </c>
      <c r="D28" s="15">
        <v>400000</v>
      </c>
      <c r="E28" s="15"/>
      <c r="F28" s="15">
        <f>D28+E28</f>
        <v>400000</v>
      </c>
    </row>
    <row r="29" spans="1:6" ht="60">
      <c r="A29" s="10" t="s">
        <v>26</v>
      </c>
      <c r="B29" s="11" t="s">
        <v>27</v>
      </c>
      <c r="C29" s="11"/>
      <c r="D29" s="12">
        <f t="shared" ref="D29:F30" si="2">D30</f>
        <v>500000</v>
      </c>
      <c r="E29" s="12">
        <f t="shared" si="2"/>
        <v>15574.68</v>
      </c>
      <c r="F29" s="12">
        <f t="shared" si="2"/>
        <v>515574.68</v>
      </c>
    </row>
    <row r="30" spans="1:6">
      <c r="A30" s="10" t="s">
        <v>14</v>
      </c>
      <c r="B30" s="11" t="s">
        <v>27</v>
      </c>
      <c r="C30" s="11" t="s">
        <v>15</v>
      </c>
      <c r="D30" s="12">
        <f t="shared" si="2"/>
        <v>500000</v>
      </c>
      <c r="E30" s="12">
        <f t="shared" si="2"/>
        <v>15574.68</v>
      </c>
      <c r="F30" s="12">
        <f t="shared" si="2"/>
        <v>515574.68</v>
      </c>
    </row>
    <row r="31" spans="1:6">
      <c r="A31" s="13" t="s">
        <v>18</v>
      </c>
      <c r="B31" s="14" t="s">
        <v>27</v>
      </c>
      <c r="C31" s="14" t="s">
        <v>19</v>
      </c>
      <c r="D31" s="15">
        <v>500000</v>
      </c>
      <c r="E31" s="15">
        <v>15574.68</v>
      </c>
      <c r="F31" s="15">
        <f>D31+E31</f>
        <v>515574.68</v>
      </c>
    </row>
    <row r="32" spans="1:6" ht="36">
      <c r="A32" s="10" t="s">
        <v>28</v>
      </c>
      <c r="B32" s="11" t="s">
        <v>29</v>
      </c>
      <c r="C32" s="11"/>
      <c r="D32" s="12">
        <f t="shared" ref="D32:F33" si="3">D33</f>
        <v>1098000</v>
      </c>
      <c r="E32" s="12">
        <f t="shared" si="3"/>
        <v>0</v>
      </c>
      <c r="F32" s="12">
        <f t="shared" si="3"/>
        <v>1098000</v>
      </c>
    </row>
    <row r="33" spans="1:6">
      <c r="A33" s="10" t="s">
        <v>30</v>
      </c>
      <c r="B33" s="11" t="s">
        <v>29</v>
      </c>
      <c r="C33" s="11" t="s">
        <v>31</v>
      </c>
      <c r="D33" s="12">
        <f t="shared" si="3"/>
        <v>1098000</v>
      </c>
      <c r="E33" s="12">
        <f t="shared" si="3"/>
        <v>0</v>
      </c>
      <c r="F33" s="12">
        <f t="shared" si="3"/>
        <v>1098000</v>
      </c>
    </row>
    <row r="34" spans="1:6" ht="36">
      <c r="A34" s="13" t="s">
        <v>32</v>
      </c>
      <c r="B34" s="14" t="s">
        <v>29</v>
      </c>
      <c r="C34" s="14" t="s">
        <v>33</v>
      </c>
      <c r="D34" s="15">
        <v>1098000</v>
      </c>
      <c r="E34" s="15"/>
      <c r="F34" s="15">
        <f>D34+E34</f>
        <v>1098000</v>
      </c>
    </row>
    <row r="35" spans="1:6" ht="36">
      <c r="A35" s="10" t="s">
        <v>34</v>
      </c>
      <c r="B35" s="11" t="s">
        <v>35</v>
      </c>
      <c r="C35" s="11"/>
      <c r="D35" s="12">
        <f t="shared" ref="D35:F36" si="4">D36</f>
        <v>1000000</v>
      </c>
      <c r="E35" s="12">
        <f t="shared" si="4"/>
        <v>0</v>
      </c>
      <c r="F35" s="12">
        <f t="shared" si="4"/>
        <v>1000000</v>
      </c>
    </row>
    <row r="36" spans="1:6">
      <c r="A36" s="10" t="s">
        <v>36</v>
      </c>
      <c r="B36" s="11" t="s">
        <v>35</v>
      </c>
      <c r="C36" s="11" t="s">
        <v>37</v>
      </c>
      <c r="D36" s="12">
        <f t="shared" si="4"/>
        <v>1000000</v>
      </c>
      <c r="E36" s="12">
        <f t="shared" si="4"/>
        <v>0</v>
      </c>
      <c r="F36" s="12">
        <f t="shared" si="4"/>
        <v>1000000</v>
      </c>
    </row>
    <row r="37" spans="1:6">
      <c r="A37" s="13" t="s">
        <v>38</v>
      </c>
      <c r="B37" s="14" t="s">
        <v>35</v>
      </c>
      <c r="C37" s="14" t="s">
        <v>39</v>
      </c>
      <c r="D37" s="15">
        <v>1000000</v>
      </c>
      <c r="E37" s="15"/>
      <c r="F37" s="15">
        <f>D37+E37</f>
        <v>1000000</v>
      </c>
    </row>
    <row r="38" spans="1:6" ht="36">
      <c r="A38" s="10" t="s">
        <v>40</v>
      </c>
      <c r="B38" s="11" t="s">
        <v>41</v>
      </c>
      <c r="C38" s="11"/>
      <c r="D38" s="12">
        <f t="shared" ref="D38:F39" si="5">D39</f>
        <v>0</v>
      </c>
      <c r="E38" s="12">
        <f t="shared" si="5"/>
        <v>1744292.5</v>
      </c>
      <c r="F38" s="12">
        <f t="shared" si="5"/>
        <v>1744292.5</v>
      </c>
    </row>
    <row r="39" spans="1:6">
      <c r="A39" s="10" t="s">
        <v>14</v>
      </c>
      <c r="B39" s="11" t="s">
        <v>41</v>
      </c>
      <c r="C39" s="11" t="s">
        <v>15</v>
      </c>
      <c r="D39" s="12">
        <f t="shared" si="5"/>
        <v>0</v>
      </c>
      <c r="E39" s="12">
        <f t="shared" si="5"/>
        <v>1744292.5</v>
      </c>
      <c r="F39" s="12">
        <f t="shared" si="5"/>
        <v>1744292.5</v>
      </c>
    </row>
    <row r="40" spans="1:6">
      <c r="A40" s="13" t="s">
        <v>18</v>
      </c>
      <c r="B40" s="14" t="s">
        <v>41</v>
      </c>
      <c r="C40" s="14" t="s">
        <v>19</v>
      </c>
      <c r="D40" s="16"/>
      <c r="E40" s="16">
        <v>1744292.5</v>
      </c>
      <c r="F40" s="15">
        <f>D40+E40</f>
        <v>1744292.5</v>
      </c>
    </row>
    <row r="41" spans="1:6" ht="36">
      <c r="A41" s="10" t="s">
        <v>42</v>
      </c>
      <c r="B41" s="11" t="s">
        <v>43</v>
      </c>
      <c r="C41" s="11"/>
      <c r="D41" s="12">
        <f>D42</f>
        <v>396000</v>
      </c>
      <c r="E41" s="12">
        <f t="shared" ref="E41:F43" si="6">E42</f>
        <v>0</v>
      </c>
      <c r="F41" s="12">
        <f t="shared" si="6"/>
        <v>396000</v>
      </c>
    </row>
    <row r="42" spans="1:6" ht="48">
      <c r="A42" s="10" t="s">
        <v>44</v>
      </c>
      <c r="B42" s="11" t="s">
        <v>45</v>
      </c>
      <c r="C42" s="11"/>
      <c r="D42" s="12">
        <f>D43</f>
        <v>396000</v>
      </c>
      <c r="E42" s="12">
        <f t="shared" si="6"/>
        <v>0</v>
      </c>
      <c r="F42" s="12">
        <f t="shared" si="6"/>
        <v>396000</v>
      </c>
    </row>
    <row r="43" spans="1:6" ht="24">
      <c r="A43" s="10" t="s">
        <v>20</v>
      </c>
      <c r="B43" s="11" t="s">
        <v>45</v>
      </c>
      <c r="C43" s="11" t="s">
        <v>21</v>
      </c>
      <c r="D43" s="12">
        <f>D44</f>
        <v>396000</v>
      </c>
      <c r="E43" s="12">
        <f t="shared" si="6"/>
        <v>0</v>
      </c>
      <c r="F43" s="12">
        <f t="shared" si="6"/>
        <v>396000</v>
      </c>
    </row>
    <row r="44" spans="1:6" ht="24">
      <c r="A44" s="13" t="s">
        <v>22</v>
      </c>
      <c r="B44" s="14" t="s">
        <v>45</v>
      </c>
      <c r="C44" s="14" t="s">
        <v>23</v>
      </c>
      <c r="D44" s="15">
        <v>396000</v>
      </c>
      <c r="E44" s="15"/>
      <c r="F44" s="15">
        <f>D44+E44</f>
        <v>396000</v>
      </c>
    </row>
    <row r="45" spans="1:6" ht="36">
      <c r="A45" s="10" t="s">
        <v>46</v>
      </c>
      <c r="B45" s="11" t="s">
        <v>47</v>
      </c>
      <c r="C45" s="11"/>
      <c r="D45" s="12">
        <f>D46+D51</f>
        <v>22878790.949999999</v>
      </c>
      <c r="E45" s="12">
        <f>E46+E51</f>
        <v>7421320</v>
      </c>
      <c r="F45" s="12">
        <f>F46+F51</f>
        <v>30300110.949999999</v>
      </c>
    </row>
    <row r="46" spans="1:6" ht="48">
      <c r="A46" s="10" t="s">
        <v>48</v>
      </c>
      <c r="B46" s="11" t="s">
        <v>49</v>
      </c>
      <c r="C46" s="11"/>
      <c r="D46" s="12">
        <f>D47+D49</f>
        <v>22878790.949999999</v>
      </c>
      <c r="E46" s="12">
        <f>E47+E49</f>
        <v>700000</v>
      </c>
      <c r="F46" s="12">
        <f>F47+F49</f>
        <v>23578790.949999999</v>
      </c>
    </row>
    <row r="47" spans="1:6" ht="24">
      <c r="A47" s="10" t="s">
        <v>6</v>
      </c>
      <c r="B47" s="11" t="s">
        <v>49</v>
      </c>
      <c r="C47" s="11" t="s">
        <v>7</v>
      </c>
      <c r="D47" s="12">
        <f>D48</f>
        <v>19178790.949999999</v>
      </c>
      <c r="E47" s="12">
        <f>E48</f>
        <v>700000</v>
      </c>
      <c r="F47" s="12">
        <f>F48</f>
        <v>19878790.949999999</v>
      </c>
    </row>
    <row r="48" spans="1:6" ht="24">
      <c r="A48" s="13" t="s">
        <v>8</v>
      </c>
      <c r="B48" s="14" t="s">
        <v>49</v>
      </c>
      <c r="C48" s="14" t="s">
        <v>9</v>
      </c>
      <c r="D48" s="15">
        <v>19178790.949999999</v>
      </c>
      <c r="E48" s="15">
        <v>700000</v>
      </c>
      <c r="F48" s="15">
        <f>D48+E48</f>
        <v>19878790.949999999</v>
      </c>
    </row>
    <row r="49" spans="1:6">
      <c r="A49" s="10" t="s">
        <v>30</v>
      </c>
      <c r="B49" s="11" t="s">
        <v>49</v>
      </c>
      <c r="C49" s="11" t="s">
        <v>31</v>
      </c>
      <c r="D49" s="12">
        <f>D50</f>
        <v>3700000</v>
      </c>
      <c r="E49" s="12">
        <f>E50</f>
        <v>0</v>
      </c>
      <c r="F49" s="12">
        <f>F50</f>
        <v>3700000</v>
      </c>
    </row>
    <row r="50" spans="1:6" ht="36">
      <c r="A50" s="13" t="s">
        <v>32</v>
      </c>
      <c r="B50" s="14" t="s">
        <v>49</v>
      </c>
      <c r="C50" s="14" t="s">
        <v>33</v>
      </c>
      <c r="D50" s="15">
        <v>3700000</v>
      </c>
      <c r="E50" s="15"/>
      <c r="F50" s="15">
        <f>D50+E50</f>
        <v>3700000</v>
      </c>
    </row>
    <row r="51" spans="1:6" ht="36">
      <c r="A51" s="10" t="s">
        <v>50</v>
      </c>
      <c r="B51" s="11" t="s">
        <v>51</v>
      </c>
      <c r="C51" s="11"/>
      <c r="D51" s="12">
        <f t="shared" ref="D51:F52" si="7">D52</f>
        <v>0</v>
      </c>
      <c r="E51" s="12">
        <f t="shared" si="7"/>
        <v>6721320</v>
      </c>
      <c r="F51" s="12">
        <f t="shared" si="7"/>
        <v>6721320</v>
      </c>
    </row>
    <row r="52" spans="1:6" ht="24">
      <c r="A52" s="10" t="s">
        <v>6</v>
      </c>
      <c r="B52" s="11" t="s">
        <v>51</v>
      </c>
      <c r="C52" s="11" t="s">
        <v>7</v>
      </c>
      <c r="D52" s="12">
        <f t="shared" si="7"/>
        <v>0</v>
      </c>
      <c r="E52" s="12">
        <f t="shared" si="7"/>
        <v>6721320</v>
      </c>
      <c r="F52" s="12">
        <f t="shared" si="7"/>
        <v>6721320</v>
      </c>
    </row>
    <row r="53" spans="1:6" ht="24">
      <c r="A53" s="13" t="s">
        <v>8</v>
      </c>
      <c r="B53" s="14" t="s">
        <v>51</v>
      </c>
      <c r="C53" s="14" t="s">
        <v>9</v>
      </c>
      <c r="D53" s="16"/>
      <c r="E53" s="16">
        <v>6721320</v>
      </c>
      <c r="F53" s="15">
        <f>D53+E53</f>
        <v>6721320</v>
      </c>
    </row>
    <row r="54" spans="1:6" ht="36">
      <c r="A54" s="10" t="s">
        <v>52</v>
      </c>
      <c r="B54" s="11" t="s">
        <v>53</v>
      </c>
      <c r="C54" s="11"/>
      <c r="D54" s="12">
        <f>D55+D58+D61+D64+D67+D70</f>
        <v>340081027.56999999</v>
      </c>
      <c r="E54" s="12">
        <f>E55+E58+E61+E64+E67+E70</f>
        <v>57057532.350000001</v>
      </c>
      <c r="F54" s="12">
        <f>F55+F58+F61+F64+F67+F70</f>
        <v>397138559.92000002</v>
      </c>
    </row>
    <row r="55" spans="1:6" ht="48">
      <c r="A55" s="10" t="s">
        <v>54</v>
      </c>
      <c r="B55" s="11" t="s">
        <v>55</v>
      </c>
      <c r="C55" s="11"/>
      <c r="D55" s="12">
        <f t="shared" ref="D55:F56" si="8">D56</f>
        <v>91445974.620000005</v>
      </c>
      <c r="E55" s="12">
        <f t="shared" si="8"/>
        <v>0</v>
      </c>
      <c r="F55" s="12">
        <f t="shared" si="8"/>
        <v>91445974.620000005</v>
      </c>
    </row>
    <row r="56" spans="1:6" ht="24">
      <c r="A56" s="10" t="s">
        <v>56</v>
      </c>
      <c r="B56" s="11" t="s">
        <v>55</v>
      </c>
      <c r="C56" s="11" t="s">
        <v>57</v>
      </c>
      <c r="D56" s="12">
        <f t="shared" si="8"/>
        <v>91445974.620000005</v>
      </c>
      <c r="E56" s="12">
        <f t="shared" si="8"/>
        <v>0</v>
      </c>
      <c r="F56" s="12">
        <f t="shared" si="8"/>
        <v>91445974.620000005</v>
      </c>
    </row>
    <row r="57" spans="1:6">
      <c r="A57" s="13" t="s">
        <v>58</v>
      </c>
      <c r="B57" s="14" t="s">
        <v>55</v>
      </c>
      <c r="C57" s="14" t="s">
        <v>59</v>
      </c>
      <c r="D57" s="15">
        <v>91445974.620000005</v>
      </c>
      <c r="E57" s="15"/>
      <c r="F57" s="15">
        <f>D57+E57</f>
        <v>91445974.620000005</v>
      </c>
    </row>
    <row r="58" spans="1:6" ht="60">
      <c r="A58" s="10" t="s">
        <v>60</v>
      </c>
      <c r="B58" s="11" t="s">
        <v>61</v>
      </c>
      <c r="C58" s="11"/>
      <c r="D58" s="12">
        <f t="shared" ref="D58:F59" si="9">D59</f>
        <v>0</v>
      </c>
      <c r="E58" s="12">
        <f t="shared" si="9"/>
        <v>28412462.940000001</v>
      </c>
      <c r="F58" s="12">
        <f t="shared" si="9"/>
        <v>28412462.940000001</v>
      </c>
    </row>
    <row r="59" spans="1:6" ht="24">
      <c r="A59" s="10" t="s">
        <v>56</v>
      </c>
      <c r="B59" s="11" t="s">
        <v>61</v>
      </c>
      <c r="C59" s="11" t="s">
        <v>57</v>
      </c>
      <c r="D59" s="12">
        <f t="shared" si="9"/>
        <v>0</v>
      </c>
      <c r="E59" s="12">
        <f t="shared" si="9"/>
        <v>28412462.940000001</v>
      </c>
      <c r="F59" s="12">
        <f t="shared" si="9"/>
        <v>28412462.940000001</v>
      </c>
    </row>
    <row r="60" spans="1:6">
      <c r="A60" s="13" t="s">
        <v>58</v>
      </c>
      <c r="B60" s="14" t="s">
        <v>61</v>
      </c>
      <c r="C60" s="14" t="s">
        <v>59</v>
      </c>
      <c r="D60" s="16"/>
      <c r="E60" s="16">
        <v>28412462.940000001</v>
      </c>
      <c r="F60" s="15">
        <f>D60+E60</f>
        <v>28412462.940000001</v>
      </c>
    </row>
    <row r="61" spans="1:6" ht="36">
      <c r="A61" s="10" t="s">
        <v>62</v>
      </c>
      <c r="B61" s="11" t="s">
        <v>63</v>
      </c>
      <c r="C61" s="11"/>
      <c r="D61" s="12">
        <f t="shared" ref="D61:F62" si="10">D62</f>
        <v>143091628.68000001</v>
      </c>
      <c r="E61" s="12">
        <f t="shared" si="10"/>
        <v>0</v>
      </c>
      <c r="F61" s="12">
        <f t="shared" si="10"/>
        <v>143091628.68000001</v>
      </c>
    </row>
    <row r="62" spans="1:6" ht="24">
      <c r="A62" s="10" t="s">
        <v>56</v>
      </c>
      <c r="B62" s="11" t="s">
        <v>63</v>
      </c>
      <c r="C62" s="11" t="s">
        <v>57</v>
      </c>
      <c r="D62" s="12">
        <f t="shared" si="10"/>
        <v>143091628.68000001</v>
      </c>
      <c r="E62" s="12">
        <f t="shared" si="10"/>
        <v>0</v>
      </c>
      <c r="F62" s="12">
        <f t="shared" si="10"/>
        <v>143091628.68000001</v>
      </c>
    </row>
    <row r="63" spans="1:6">
      <c r="A63" s="13" t="s">
        <v>58</v>
      </c>
      <c r="B63" s="14" t="s">
        <v>63</v>
      </c>
      <c r="C63" s="14" t="s">
        <v>59</v>
      </c>
      <c r="D63" s="15">
        <v>143091628.68000001</v>
      </c>
      <c r="E63" s="15"/>
      <c r="F63" s="15">
        <f>D63+E63</f>
        <v>143091628.68000001</v>
      </c>
    </row>
    <row r="64" spans="1:6" ht="48">
      <c r="A64" s="10" t="s">
        <v>64</v>
      </c>
      <c r="B64" s="11" t="s">
        <v>65</v>
      </c>
      <c r="C64" s="11"/>
      <c r="D64" s="12">
        <f t="shared" ref="D64:F65" si="11">D65</f>
        <v>0</v>
      </c>
      <c r="E64" s="12">
        <f t="shared" si="11"/>
        <v>9601402.4100000001</v>
      </c>
      <c r="F64" s="12">
        <f t="shared" si="11"/>
        <v>9601402.4100000001</v>
      </c>
    </row>
    <row r="65" spans="1:6" ht="24">
      <c r="A65" s="10" t="s">
        <v>56</v>
      </c>
      <c r="B65" s="11" t="s">
        <v>65</v>
      </c>
      <c r="C65" s="11" t="s">
        <v>57</v>
      </c>
      <c r="D65" s="12">
        <f t="shared" si="11"/>
        <v>0</v>
      </c>
      <c r="E65" s="12">
        <f t="shared" si="11"/>
        <v>9601402.4100000001</v>
      </c>
      <c r="F65" s="12">
        <f t="shared" si="11"/>
        <v>9601402.4100000001</v>
      </c>
    </row>
    <row r="66" spans="1:6">
      <c r="A66" s="13" t="s">
        <v>58</v>
      </c>
      <c r="B66" s="14" t="s">
        <v>65</v>
      </c>
      <c r="C66" s="14" t="s">
        <v>59</v>
      </c>
      <c r="D66" s="16"/>
      <c r="E66" s="16">
        <v>9601402.4100000001</v>
      </c>
      <c r="F66" s="15">
        <f>D66+E66</f>
        <v>9601402.4100000001</v>
      </c>
    </row>
    <row r="67" spans="1:6" ht="48">
      <c r="A67" s="10" t="s">
        <v>66</v>
      </c>
      <c r="B67" s="11" t="s">
        <v>67</v>
      </c>
      <c r="C67" s="11"/>
      <c r="D67" s="12">
        <f t="shared" ref="D67:F68" si="12">D68</f>
        <v>0</v>
      </c>
      <c r="E67" s="12">
        <f t="shared" si="12"/>
        <v>19043667</v>
      </c>
      <c r="F67" s="12">
        <f t="shared" si="12"/>
        <v>19043667</v>
      </c>
    </row>
    <row r="68" spans="1:6" ht="24">
      <c r="A68" s="10" t="s">
        <v>56</v>
      </c>
      <c r="B68" s="11" t="s">
        <v>67</v>
      </c>
      <c r="C68" s="11" t="s">
        <v>57</v>
      </c>
      <c r="D68" s="12">
        <f t="shared" si="12"/>
        <v>0</v>
      </c>
      <c r="E68" s="12">
        <f t="shared" si="12"/>
        <v>19043667</v>
      </c>
      <c r="F68" s="12">
        <f t="shared" si="12"/>
        <v>19043667</v>
      </c>
    </row>
    <row r="69" spans="1:6">
      <c r="A69" s="13" t="s">
        <v>58</v>
      </c>
      <c r="B69" s="14" t="s">
        <v>67</v>
      </c>
      <c r="C69" s="14" t="s">
        <v>59</v>
      </c>
      <c r="D69" s="16"/>
      <c r="E69" s="16">
        <v>19043667</v>
      </c>
      <c r="F69" s="15">
        <f>D69+E69</f>
        <v>19043667</v>
      </c>
    </row>
    <row r="70" spans="1:6" ht="36">
      <c r="A70" s="10" t="s">
        <v>68</v>
      </c>
      <c r="B70" s="11" t="s">
        <v>69</v>
      </c>
      <c r="C70" s="11"/>
      <c r="D70" s="12">
        <f t="shared" ref="D70:F71" si="13">D71</f>
        <v>105543424.27</v>
      </c>
      <c r="E70" s="12">
        <f t="shared" si="13"/>
        <v>0</v>
      </c>
      <c r="F70" s="12">
        <f t="shared" si="13"/>
        <v>105543424.27</v>
      </c>
    </row>
    <row r="71" spans="1:6" ht="24">
      <c r="A71" s="10" t="s">
        <v>56</v>
      </c>
      <c r="B71" s="11" t="s">
        <v>69</v>
      </c>
      <c r="C71" s="11" t="s">
        <v>57</v>
      </c>
      <c r="D71" s="12">
        <f t="shared" si="13"/>
        <v>105543424.27</v>
      </c>
      <c r="E71" s="12">
        <f t="shared" si="13"/>
        <v>0</v>
      </c>
      <c r="F71" s="12">
        <f t="shared" si="13"/>
        <v>105543424.27</v>
      </c>
    </row>
    <row r="72" spans="1:6">
      <c r="A72" s="13" t="s">
        <v>58</v>
      </c>
      <c r="B72" s="14" t="s">
        <v>69</v>
      </c>
      <c r="C72" s="14" t="s">
        <v>59</v>
      </c>
      <c r="D72" s="15">
        <v>105543424.27</v>
      </c>
      <c r="E72" s="15"/>
      <c r="F72" s="15">
        <f>D72+E72</f>
        <v>105543424.27</v>
      </c>
    </row>
    <row r="73" spans="1:6" ht="48">
      <c r="A73" s="10" t="s">
        <v>70</v>
      </c>
      <c r="B73" s="11" t="s">
        <v>71</v>
      </c>
      <c r="C73" s="11"/>
      <c r="D73" s="12">
        <f>D74+D77+D80+D83</f>
        <v>5325159.2300000004</v>
      </c>
      <c r="E73" s="12">
        <f>E74+E77+E80+E83</f>
        <v>761746.67999999993</v>
      </c>
      <c r="F73" s="12">
        <f>F74+F77+F80+F83</f>
        <v>6086905.9100000001</v>
      </c>
    </row>
    <row r="74" spans="1:6" ht="36">
      <c r="A74" s="10" t="s">
        <v>62</v>
      </c>
      <c r="B74" s="11" t="s">
        <v>72</v>
      </c>
      <c r="C74" s="11"/>
      <c r="D74" s="12">
        <f t="shared" ref="D74:F75" si="14">D75</f>
        <v>4108201.35</v>
      </c>
      <c r="E74" s="12">
        <f t="shared" si="14"/>
        <v>-1739134.65</v>
      </c>
      <c r="F74" s="12">
        <f t="shared" si="14"/>
        <v>2369066.7000000002</v>
      </c>
    </row>
    <row r="75" spans="1:6" ht="24">
      <c r="A75" s="10" t="s">
        <v>56</v>
      </c>
      <c r="B75" s="11" t="s">
        <v>72</v>
      </c>
      <c r="C75" s="11" t="s">
        <v>57</v>
      </c>
      <c r="D75" s="12">
        <f t="shared" si="14"/>
        <v>4108201.35</v>
      </c>
      <c r="E75" s="12">
        <f t="shared" si="14"/>
        <v>-1739134.65</v>
      </c>
      <c r="F75" s="12">
        <f t="shared" si="14"/>
        <v>2369066.7000000002</v>
      </c>
    </row>
    <row r="76" spans="1:6">
      <c r="A76" s="13" t="s">
        <v>58</v>
      </c>
      <c r="B76" s="14" t="s">
        <v>72</v>
      </c>
      <c r="C76" s="14" t="s">
        <v>59</v>
      </c>
      <c r="D76" s="15">
        <v>4108201.35</v>
      </c>
      <c r="E76" s="15">
        <v>-1739134.65</v>
      </c>
      <c r="F76" s="15">
        <f>D76+E76</f>
        <v>2369066.7000000002</v>
      </c>
    </row>
    <row r="77" spans="1:6" ht="48">
      <c r="A77" s="10" t="s">
        <v>64</v>
      </c>
      <c r="B77" s="11" t="s">
        <v>73</v>
      </c>
      <c r="C77" s="11"/>
      <c r="D77" s="12">
        <f t="shared" ref="D77:F78" si="15">D78</f>
        <v>0</v>
      </c>
      <c r="E77" s="12">
        <f t="shared" si="15"/>
        <v>1739134.65</v>
      </c>
      <c r="F77" s="12">
        <f t="shared" si="15"/>
        <v>1739134.65</v>
      </c>
    </row>
    <row r="78" spans="1:6" ht="24">
      <c r="A78" s="10" t="s">
        <v>56</v>
      </c>
      <c r="B78" s="11" t="s">
        <v>73</v>
      </c>
      <c r="C78" s="11" t="s">
        <v>57</v>
      </c>
      <c r="D78" s="12">
        <f t="shared" si="15"/>
        <v>0</v>
      </c>
      <c r="E78" s="12">
        <f t="shared" si="15"/>
        <v>1739134.65</v>
      </c>
      <c r="F78" s="12">
        <f t="shared" si="15"/>
        <v>1739134.65</v>
      </c>
    </row>
    <row r="79" spans="1:6">
      <c r="A79" s="13" t="s">
        <v>58</v>
      </c>
      <c r="B79" s="14" t="s">
        <v>73</v>
      </c>
      <c r="C79" s="14" t="s">
        <v>59</v>
      </c>
      <c r="D79" s="16"/>
      <c r="E79" s="16">
        <v>1739134.65</v>
      </c>
      <c r="F79" s="15">
        <f>D79+E79</f>
        <v>1739134.65</v>
      </c>
    </row>
    <row r="80" spans="1:6" ht="48">
      <c r="A80" s="10" t="s">
        <v>66</v>
      </c>
      <c r="B80" s="11" t="s">
        <v>74</v>
      </c>
      <c r="C80" s="11"/>
      <c r="D80" s="12">
        <f t="shared" ref="D80:F81" si="16">D81</f>
        <v>0</v>
      </c>
      <c r="E80" s="12">
        <f t="shared" si="16"/>
        <v>912609.33</v>
      </c>
      <c r="F80" s="12">
        <f t="shared" si="16"/>
        <v>912609.33</v>
      </c>
    </row>
    <row r="81" spans="1:6" ht="24">
      <c r="A81" s="10" t="s">
        <v>56</v>
      </c>
      <c r="B81" s="11" t="s">
        <v>74</v>
      </c>
      <c r="C81" s="11" t="s">
        <v>57</v>
      </c>
      <c r="D81" s="12">
        <f t="shared" si="16"/>
        <v>0</v>
      </c>
      <c r="E81" s="12">
        <f t="shared" si="16"/>
        <v>912609.33</v>
      </c>
      <c r="F81" s="12">
        <f t="shared" si="16"/>
        <v>912609.33</v>
      </c>
    </row>
    <row r="82" spans="1:6">
      <c r="A82" s="13" t="s">
        <v>58</v>
      </c>
      <c r="B82" s="14" t="s">
        <v>74</v>
      </c>
      <c r="C82" s="14" t="s">
        <v>59</v>
      </c>
      <c r="D82" s="16"/>
      <c r="E82" s="16">
        <v>912609.33</v>
      </c>
      <c r="F82" s="15">
        <f>D82+E82</f>
        <v>912609.33</v>
      </c>
    </row>
    <row r="83" spans="1:6" ht="36">
      <c r="A83" s="10" t="s">
        <v>68</v>
      </c>
      <c r="B83" s="11" t="s">
        <v>75</v>
      </c>
      <c r="C83" s="11"/>
      <c r="D83" s="12">
        <f t="shared" ref="D83:F84" si="17">D84</f>
        <v>1216957.8799999999</v>
      </c>
      <c r="E83" s="12">
        <f t="shared" si="17"/>
        <v>-150862.65</v>
      </c>
      <c r="F83" s="12">
        <f t="shared" si="17"/>
        <v>1066095.23</v>
      </c>
    </row>
    <row r="84" spans="1:6" ht="24">
      <c r="A84" s="10" t="s">
        <v>56</v>
      </c>
      <c r="B84" s="11" t="s">
        <v>75</v>
      </c>
      <c r="C84" s="11" t="s">
        <v>57</v>
      </c>
      <c r="D84" s="12">
        <f t="shared" si="17"/>
        <v>1216957.8799999999</v>
      </c>
      <c r="E84" s="12">
        <f t="shared" si="17"/>
        <v>-150862.65</v>
      </c>
      <c r="F84" s="12">
        <f t="shared" si="17"/>
        <v>1066095.23</v>
      </c>
    </row>
    <row r="85" spans="1:6">
      <c r="A85" s="13" t="s">
        <v>58</v>
      </c>
      <c r="B85" s="14" t="s">
        <v>75</v>
      </c>
      <c r="C85" s="14" t="s">
        <v>59</v>
      </c>
      <c r="D85" s="15">
        <v>1216957.8799999999</v>
      </c>
      <c r="E85" s="15">
        <v>-150862.65</v>
      </c>
      <c r="F85" s="15">
        <f>D85+E85</f>
        <v>1066095.23</v>
      </c>
    </row>
    <row r="86" spans="1:6" ht="48">
      <c r="A86" s="10" t="s">
        <v>76</v>
      </c>
      <c r="B86" s="11" t="s">
        <v>77</v>
      </c>
      <c r="C86" s="11"/>
      <c r="D86" s="12">
        <f>D87</f>
        <v>2000000</v>
      </c>
      <c r="E86" s="12">
        <f t="shared" ref="E86:F88" si="18">E87</f>
        <v>0</v>
      </c>
      <c r="F86" s="12">
        <f t="shared" si="18"/>
        <v>2000000</v>
      </c>
    </row>
    <row r="87" spans="1:6">
      <c r="A87" s="10" t="s">
        <v>78</v>
      </c>
      <c r="B87" s="11" t="s">
        <v>79</v>
      </c>
      <c r="C87" s="11"/>
      <c r="D87" s="12">
        <f>D88</f>
        <v>2000000</v>
      </c>
      <c r="E87" s="12">
        <f t="shared" si="18"/>
        <v>0</v>
      </c>
      <c r="F87" s="12">
        <f t="shared" si="18"/>
        <v>2000000</v>
      </c>
    </row>
    <row r="88" spans="1:6" ht="24">
      <c r="A88" s="10" t="s">
        <v>6</v>
      </c>
      <c r="B88" s="11" t="s">
        <v>79</v>
      </c>
      <c r="C88" s="11" t="s">
        <v>7</v>
      </c>
      <c r="D88" s="12">
        <f>D89</f>
        <v>2000000</v>
      </c>
      <c r="E88" s="12">
        <f t="shared" si="18"/>
        <v>0</v>
      </c>
      <c r="F88" s="12">
        <f t="shared" si="18"/>
        <v>2000000</v>
      </c>
    </row>
    <row r="89" spans="1:6" ht="24">
      <c r="A89" s="13" t="s">
        <v>8</v>
      </c>
      <c r="B89" s="14" t="s">
        <v>79</v>
      </c>
      <c r="C89" s="14" t="s">
        <v>9</v>
      </c>
      <c r="D89" s="16">
        <v>2000000</v>
      </c>
      <c r="E89" s="16"/>
      <c r="F89" s="15">
        <f>D89+E89</f>
        <v>2000000</v>
      </c>
    </row>
    <row r="90" spans="1:6" ht="36">
      <c r="A90" s="10" t="s">
        <v>82</v>
      </c>
      <c r="B90" s="11" t="s">
        <v>83</v>
      </c>
      <c r="C90" s="11"/>
      <c r="D90" s="12">
        <f>D91+D96</f>
        <v>2756000</v>
      </c>
      <c r="E90" s="12">
        <f t="shared" ref="E90:F90" si="19">E91+E96</f>
        <v>14020500</v>
      </c>
      <c r="F90" s="12">
        <f t="shared" si="19"/>
        <v>16776500</v>
      </c>
    </row>
    <row r="91" spans="1:6" ht="48">
      <c r="A91" s="10" t="s">
        <v>84</v>
      </c>
      <c r="B91" s="11" t="s">
        <v>85</v>
      </c>
      <c r="C91" s="11"/>
      <c r="D91" s="12">
        <f>D92+D94</f>
        <v>2756000</v>
      </c>
      <c r="E91" s="12">
        <f>E92+E94</f>
        <v>0</v>
      </c>
      <c r="F91" s="12">
        <f>F92+F94</f>
        <v>2756000</v>
      </c>
    </row>
    <row r="92" spans="1:6" ht="24">
      <c r="A92" s="10" t="s">
        <v>6</v>
      </c>
      <c r="B92" s="11" t="s">
        <v>85</v>
      </c>
      <c r="C92" s="11" t="s">
        <v>7</v>
      </c>
      <c r="D92" s="12">
        <f>D93</f>
        <v>2450000</v>
      </c>
      <c r="E92" s="12">
        <f>E93</f>
        <v>0</v>
      </c>
      <c r="F92" s="12">
        <f>F93</f>
        <v>2450000</v>
      </c>
    </row>
    <row r="93" spans="1:6" ht="24">
      <c r="A93" s="13" t="s">
        <v>8</v>
      </c>
      <c r="B93" s="14" t="s">
        <v>85</v>
      </c>
      <c r="C93" s="14" t="s">
        <v>9</v>
      </c>
      <c r="D93" s="16">
        <v>2450000</v>
      </c>
      <c r="E93" s="16"/>
      <c r="F93" s="15">
        <f>D93+E93</f>
        <v>2450000</v>
      </c>
    </row>
    <row r="94" spans="1:6">
      <c r="A94" s="10" t="s">
        <v>30</v>
      </c>
      <c r="B94" s="11" t="s">
        <v>85</v>
      </c>
      <c r="C94" s="11" t="s">
        <v>31</v>
      </c>
      <c r="D94" s="12">
        <f>D95</f>
        <v>306000</v>
      </c>
      <c r="E94" s="12">
        <f>E95</f>
        <v>0</v>
      </c>
      <c r="F94" s="12">
        <f>F95</f>
        <v>306000</v>
      </c>
    </row>
    <row r="95" spans="1:6" ht="36">
      <c r="A95" s="13" t="s">
        <v>32</v>
      </c>
      <c r="B95" s="14" t="s">
        <v>85</v>
      </c>
      <c r="C95" s="14" t="s">
        <v>33</v>
      </c>
      <c r="D95" s="16">
        <v>306000</v>
      </c>
      <c r="E95" s="16"/>
      <c r="F95" s="15">
        <f>D95+E95</f>
        <v>306000</v>
      </c>
    </row>
    <row r="96" spans="1:6">
      <c r="A96" s="10" t="s">
        <v>223</v>
      </c>
      <c r="B96" s="11" t="s">
        <v>222</v>
      </c>
      <c r="C96" s="11"/>
      <c r="D96" s="12">
        <f>D97</f>
        <v>0</v>
      </c>
      <c r="E96" s="12">
        <f t="shared" ref="E96:F97" si="20">E97</f>
        <v>14020500</v>
      </c>
      <c r="F96" s="12">
        <f t="shared" si="20"/>
        <v>14020500</v>
      </c>
    </row>
    <row r="97" spans="1:6" ht="24">
      <c r="A97" s="23" t="s">
        <v>56</v>
      </c>
      <c r="B97" s="24" t="s">
        <v>222</v>
      </c>
      <c r="C97" s="24" t="s">
        <v>57</v>
      </c>
      <c r="D97" s="25">
        <f>D98</f>
        <v>0</v>
      </c>
      <c r="E97" s="25">
        <f t="shared" si="20"/>
        <v>14020500</v>
      </c>
      <c r="F97" s="25">
        <f t="shared" si="20"/>
        <v>14020500</v>
      </c>
    </row>
    <row r="98" spans="1:6">
      <c r="A98" s="26" t="s">
        <v>58</v>
      </c>
      <c r="B98" s="27" t="s">
        <v>222</v>
      </c>
      <c r="C98" s="27" t="s">
        <v>59</v>
      </c>
      <c r="D98" s="28"/>
      <c r="E98" s="25">
        <v>14020500</v>
      </c>
      <c r="F98" s="25">
        <f>D98+E98</f>
        <v>14020500</v>
      </c>
    </row>
    <row r="99" spans="1:6" ht="48">
      <c r="A99" s="10" t="s">
        <v>86</v>
      </c>
      <c r="B99" s="11" t="s">
        <v>87</v>
      </c>
      <c r="C99" s="11"/>
      <c r="D99" s="12">
        <f>D100+D103+D106</f>
        <v>13700000</v>
      </c>
      <c r="E99" s="12">
        <f>E100+E103+E106</f>
        <v>36006993.799999997</v>
      </c>
      <c r="F99" s="12">
        <f>F100+F103+F106</f>
        <v>49706993.799999997</v>
      </c>
    </row>
    <row r="100" spans="1:6">
      <c r="A100" s="10" t="s">
        <v>88</v>
      </c>
      <c r="B100" s="11" t="s">
        <v>89</v>
      </c>
      <c r="C100" s="11"/>
      <c r="D100" s="12">
        <f t="shared" ref="D100:F101" si="21">D101</f>
        <v>4700000</v>
      </c>
      <c r="E100" s="12">
        <f t="shared" si="21"/>
        <v>0</v>
      </c>
      <c r="F100" s="12">
        <f t="shared" si="21"/>
        <v>4700000</v>
      </c>
    </row>
    <row r="101" spans="1:6" ht="24">
      <c r="A101" s="10" t="s">
        <v>6</v>
      </c>
      <c r="B101" s="11" t="s">
        <v>89</v>
      </c>
      <c r="C101" s="11" t="s">
        <v>7</v>
      </c>
      <c r="D101" s="12">
        <f t="shared" si="21"/>
        <v>4700000</v>
      </c>
      <c r="E101" s="12">
        <f t="shared" si="21"/>
        <v>0</v>
      </c>
      <c r="F101" s="12">
        <f t="shared" si="21"/>
        <v>4700000</v>
      </c>
    </row>
    <row r="102" spans="1:6" ht="24">
      <c r="A102" s="13" t="s">
        <v>8</v>
      </c>
      <c r="B102" s="14" t="s">
        <v>89</v>
      </c>
      <c r="C102" s="14" t="s">
        <v>9</v>
      </c>
      <c r="D102" s="16">
        <v>4700000</v>
      </c>
      <c r="E102" s="16"/>
      <c r="F102" s="15">
        <f>D102+E102</f>
        <v>4700000</v>
      </c>
    </row>
    <row r="103" spans="1:6" ht="24">
      <c r="A103" s="10" t="s">
        <v>90</v>
      </c>
      <c r="B103" s="11" t="s">
        <v>91</v>
      </c>
      <c r="C103" s="11"/>
      <c r="D103" s="12">
        <f t="shared" ref="D103:F104" si="22">D104</f>
        <v>9000000</v>
      </c>
      <c r="E103" s="12">
        <f t="shared" si="22"/>
        <v>16000000</v>
      </c>
      <c r="F103" s="12">
        <f t="shared" si="22"/>
        <v>25000000</v>
      </c>
    </row>
    <row r="104" spans="1:6" ht="24">
      <c r="A104" s="17" t="s">
        <v>56</v>
      </c>
      <c r="B104" s="11" t="s">
        <v>91</v>
      </c>
      <c r="C104" s="11" t="s">
        <v>57</v>
      </c>
      <c r="D104" s="12">
        <f t="shared" si="22"/>
        <v>9000000</v>
      </c>
      <c r="E104" s="12">
        <f t="shared" si="22"/>
        <v>16000000</v>
      </c>
      <c r="F104" s="12">
        <f t="shared" si="22"/>
        <v>25000000</v>
      </c>
    </row>
    <row r="105" spans="1:6" ht="72">
      <c r="A105" s="18" t="s">
        <v>92</v>
      </c>
      <c r="B105" s="14" t="s">
        <v>91</v>
      </c>
      <c r="C105" s="14" t="s">
        <v>93</v>
      </c>
      <c r="D105" s="16">
        <v>9000000</v>
      </c>
      <c r="E105" s="16">
        <v>16000000</v>
      </c>
      <c r="F105" s="15">
        <f>D105+E105</f>
        <v>25000000</v>
      </c>
    </row>
    <row r="106" spans="1:6" ht="24">
      <c r="A106" s="10" t="s">
        <v>94</v>
      </c>
      <c r="B106" s="11" t="s">
        <v>95</v>
      </c>
      <c r="C106" s="11"/>
      <c r="D106" s="12">
        <f t="shared" ref="D106:F107" si="23">D107</f>
        <v>0</v>
      </c>
      <c r="E106" s="12">
        <f t="shared" si="23"/>
        <v>20006993.800000001</v>
      </c>
      <c r="F106" s="12">
        <f t="shared" si="23"/>
        <v>20006993.800000001</v>
      </c>
    </row>
    <row r="107" spans="1:6" ht="24">
      <c r="A107" s="10" t="s">
        <v>56</v>
      </c>
      <c r="B107" s="11" t="s">
        <v>95</v>
      </c>
      <c r="C107" s="11" t="s">
        <v>57</v>
      </c>
      <c r="D107" s="12">
        <f t="shared" si="23"/>
        <v>0</v>
      </c>
      <c r="E107" s="12">
        <f t="shared" si="23"/>
        <v>20006993.800000001</v>
      </c>
      <c r="F107" s="12">
        <f t="shared" si="23"/>
        <v>20006993.800000001</v>
      </c>
    </row>
    <row r="108" spans="1:6" ht="72">
      <c r="A108" s="18" t="s">
        <v>92</v>
      </c>
      <c r="B108" s="14" t="s">
        <v>95</v>
      </c>
      <c r="C108" s="14" t="s">
        <v>93</v>
      </c>
      <c r="D108" s="16"/>
      <c r="E108" s="16">
        <v>20006993.800000001</v>
      </c>
      <c r="F108" s="15">
        <f>D108+E108</f>
        <v>20006993.800000001</v>
      </c>
    </row>
    <row r="109" spans="1:6" ht="36">
      <c r="A109" s="10" t="s">
        <v>96</v>
      </c>
      <c r="B109" s="11" t="s">
        <v>97</v>
      </c>
      <c r="C109" s="11"/>
      <c r="D109" s="12">
        <f>D110+D113</f>
        <v>300000</v>
      </c>
      <c r="E109" s="12">
        <f>E110+E113</f>
        <v>6000000</v>
      </c>
      <c r="F109" s="12">
        <f>F110+F113</f>
        <v>6300000</v>
      </c>
    </row>
    <row r="110" spans="1:6" ht="36">
      <c r="A110" s="10" t="s">
        <v>98</v>
      </c>
      <c r="B110" s="11" t="s">
        <v>99</v>
      </c>
      <c r="C110" s="11"/>
      <c r="D110" s="12">
        <f t="shared" ref="D110:F111" si="24">D111</f>
        <v>300000</v>
      </c>
      <c r="E110" s="12">
        <f t="shared" si="24"/>
        <v>0</v>
      </c>
      <c r="F110" s="12">
        <f t="shared" si="24"/>
        <v>300000</v>
      </c>
    </row>
    <row r="111" spans="1:6">
      <c r="A111" s="10" t="s">
        <v>100</v>
      </c>
      <c r="B111" s="11" t="s">
        <v>99</v>
      </c>
      <c r="C111" s="11" t="s">
        <v>101</v>
      </c>
      <c r="D111" s="12">
        <f t="shared" si="24"/>
        <v>300000</v>
      </c>
      <c r="E111" s="12">
        <f t="shared" si="24"/>
        <v>0</v>
      </c>
      <c r="F111" s="12">
        <f t="shared" si="24"/>
        <v>300000</v>
      </c>
    </row>
    <row r="112" spans="1:6">
      <c r="A112" s="13" t="s">
        <v>102</v>
      </c>
      <c r="B112" s="14" t="s">
        <v>99</v>
      </c>
      <c r="C112" s="14" t="s">
        <v>103</v>
      </c>
      <c r="D112" s="16">
        <v>300000</v>
      </c>
      <c r="E112" s="16"/>
      <c r="F112" s="15">
        <f>D112+E112</f>
        <v>300000</v>
      </c>
    </row>
    <row r="113" spans="1:6" ht="36">
      <c r="A113" s="10" t="s">
        <v>104</v>
      </c>
      <c r="B113" s="11" t="s">
        <v>105</v>
      </c>
      <c r="C113" s="11"/>
      <c r="D113" s="12">
        <f t="shared" ref="D113:F114" si="25">D114</f>
        <v>0</v>
      </c>
      <c r="E113" s="12">
        <f t="shared" si="25"/>
        <v>6000000</v>
      </c>
      <c r="F113" s="12">
        <f t="shared" si="25"/>
        <v>6000000</v>
      </c>
    </row>
    <row r="114" spans="1:6" ht="24">
      <c r="A114" s="10" t="s">
        <v>56</v>
      </c>
      <c r="B114" s="11" t="s">
        <v>105</v>
      </c>
      <c r="C114" s="11" t="s">
        <v>57</v>
      </c>
      <c r="D114" s="12">
        <f t="shared" si="25"/>
        <v>0</v>
      </c>
      <c r="E114" s="12">
        <f t="shared" si="25"/>
        <v>6000000</v>
      </c>
      <c r="F114" s="12">
        <f t="shared" si="25"/>
        <v>6000000</v>
      </c>
    </row>
    <row r="115" spans="1:6">
      <c r="A115" s="13" t="s">
        <v>58</v>
      </c>
      <c r="B115" s="14" t="s">
        <v>105</v>
      </c>
      <c r="C115" s="14" t="s">
        <v>59</v>
      </c>
      <c r="D115" s="16"/>
      <c r="E115" s="16">
        <v>6000000</v>
      </c>
      <c r="F115" s="15">
        <f>D115+E115</f>
        <v>6000000</v>
      </c>
    </row>
    <row r="116" spans="1:6" ht="36">
      <c r="A116" s="10" t="s">
        <v>106</v>
      </c>
      <c r="B116" s="11" t="s">
        <v>107</v>
      </c>
      <c r="C116" s="11"/>
      <c r="D116" s="12">
        <f>D117+D128+D136+D140+D144</f>
        <v>37045000</v>
      </c>
      <c r="E116" s="12">
        <f>E117+E128+E136+E140+E144</f>
        <v>196101</v>
      </c>
      <c r="F116" s="12">
        <f>F117+F128+F136+F140+F144</f>
        <v>37241101</v>
      </c>
    </row>
    <row r="117" spans="1:6" ht="24">
      <c r="A117" s="10" t="s">
        <v>108</v>
      </c>
      <c r="B117" s="11" t="s">
        <v>109</v>
      </c>
      <c r="C117" s="11"/>
      <c r="D117" s="12">
        <f>D118+D125</f>
        <v>15496000</v>
      </c>
      <c r="E117" s="12">
        <f>E118+E125</f>
        <v>94075</v>
      </c>
      <c r="F117" s="12">
        <f>F118+F125</f>
        <v>15590075</v>
      </c>
    </row>
    <row r="118" spans="1:6" ht="24">
      <c r="A118" s="10" t="s">
        <v>110</v>
      </c>
      <c r="B118" s="11" t="s">
        <v>111</v>
      </c>
      <c r="C118" s="11"/>
      <c r="D118" s="12">
        <f>D119+D121+D123</f>
        <v>2507000</v>
      </c>
      <c r="E118" s="12">
        <f>E119+E121+E123</f>
        <v>94075</v>
      </c>
      <c r="F118" s="12">
        <f>F119+F121+F123</f>
        <v>2601075</v>
      </c>
    </row>
    <row r="119" spans="1:6" ht="60">
      <c r="A119" s="10" t="s">
        <v>112</v>
      </c>
      <c r="B119" s="11" t="s">
        <v>111</v>
      </c>
      <c r="C119" s="11" t="s">
        <v>113</v>
      </c>
      <c r="D119" s="12">
        <f>+D120</f>
        <v>1613000</v>
      </c>
      <c r="E119" s="12">
        <f>+E120</f>
        <v>0</v>
      </c>
      <c r="F119" s="12">
        <f>+F120</f>
        <v>1613000</v>
      </c>
    </row>
    <row r="120" spans="1:6">
      <c r="A120" s="13" t="s">
        <v>114</v>
      </c>
      <c r="B120" s="14" t="s">
        <v>111</v>
      </c>
      <c r="C120" s="14" t="s">
        <v>115</v>
      </c>
      <c r="D120" s="15">
        <v>1613000</v>
      </c>
      <c r="E120" s="15"/>
      <c r="F120" s="15">
        <f>D120+E120</f>
        <v>1613000</v>
      </c>
    </row>
    <row r="121" spans="1:6" ht="24">
      <c r="A121" s="10" t="s">
        <v>6</v>
      </c>
      <c r="B121" s="11" t="s">
        <v>111</v>
      </c>
      <c r="C121" s="11" t="s">
        <v>7</v>
      </c>
      <c r="D121" s="12">
        <f>D122</f>
        <v>884000</v>
      </c>
      <c r="E121" s="12">
        <f>E122</f>
        <v>94075</v>
      </c>
      <c r="F121" s="12">
        <f>F122</f>
        <v>978075</v>
      </c>
    </row>
    <row r="122" spans="1:6" ht="24">
      <c r="A122" s="13" t="s">
        <v>8</v>
      </c>
      <c r="B122" s="14" t="s">
        <v>111</v>
      </c>
      <c r="C122" s="14" t="s">
        <v>9</v>
      </c>
      <c r="D122" s="15">
        <v>884000</v>
      </c>
      <c r="E122" s="15">
        <v>94075</v>
      </c>
      <c r="F122" s="15">
        <f>D122+E122</f>
        <v>978075</v>
      </c>
    </row>
    <row r="123" spans="1:6">
      <c r="A123" s="10" t="s">
        <v>30</v>
      </c>
      <c r="B123" s="11" t="s">
        <v>111</v>
      </c>
      <c r="C123" s="11" t="s">
        <v>31</v>
      </c>
      <c r="D123" s="12">
        <f>D124</f>
        <v>10000</v>
      </c>
      <c r="E123" s="12">
        <f>E124</f>
        <v>0</v>
      </c>
      <c r="F123" s="12">
        <f>F124</f>
        <v>10000</v>
      </c>
    </row>
    <row r="124" spans="1:6">
      <c r="A124" s="13" t="s">
        <v>80</v>
      </c>
      <c r="B124" s="14" t="s">
        <v>111</v>
      </c>
      <c r="C124" s="14" t="s">
        <v>81</v>
      </c>
      <c r="D124" s="15">
        <v>10000</v>
      </c>
      <c r="E124" s="15"/>
      <c r="F124" s="15">
        <f>D124+E124</f>
        <v>10000</v>
      </c>
    </row>
    <row r="125" spans="1:6" ht="24">
      <c r="A125" s="10" t="s">
        <v>116</v>
      </c>
      <c r="B125" s="11" t="s">
        <v>117</v>
      </c>
      <c r="C125" s="11"/>
      <c r="D125" s="12">
        <f t="shared" ref="D125:F126" si="26">D126</f>
        <v>12989000</v>
      </c>
      <c r="E125" s="12">
        <f t="shared" si="26"/>
        <v>0</v>
      </c>
      <c r="F125" s="12">
        <f t="shared" si="26"/>
        <v>12989000</v>
      </c>
    </row>
    <row r="126" spans="1:6" ht="24">
      <c r="A126" s="10" t="s">
        <v>20</v>
      </c>
      <c r="B126" s="11" t="s">
        <v>117</v>
      </c>
      <c r="C126" s="11" t="s">
        <v>21</v>
      </c>
      <c r="D126" s="12">
        <f t="shared" si="26"/>
        <v>12989000</v>
      </c>
      <c r="E126" s="12">
        <f t="shared" si="26"/>
        <v>0</v>
      </c>
      <c r="F126" s="12">
        <f t="shared" si="26"/>
        <v>12989000</v>
      </c>
    </row>
    <row r="127" spans="1:6">
      <c r="A127" s="13" t="s">
        <v>118</v>
      </c>
      <c r="B127" s="14" t="s">
        <v>117</v>
      </c>
      <c r="C127" s="14" t="s">
        <v>119</v>
      </c>
      <c r="D127" s="15">
        <v>12989000</v>
      </c>
      <c r="E127" s="15"/>
      <c r="F127" s="15">
        <f>D127+E127</f>
        <v>12989000</v>
      </c>
    </row>
    <row r="128" spans="1:6" ht="36">
      <c r="A128" s="10" t="s">
        <v>120</v>
      </c>
      <c r="B128" s="11" t="s">
        <v>121</v>
      </c>
      <c r="C128" s="11"/>
      <c r="D128" s="12">
        <f>D129</f>
        <v>6568000</v>
      </c>
      <c r="E128" s="12">
        <f>E129</f>
        <v>0</v>
      </c>
      <c r="F128" s="12">
        <f>F129</f>
        <v>6568000</v>
      </c>
    </row>
    <row r="129" spans="1:6" ht="24">
      <c r="A129" s="10" t="s">
        <v>110</v>
      </c>
      <c r="B129" s="11" t="s">
        <v>122</v>
      </c>
      <c r="C129" s="11"/>
      <c r="D129" s="12">
        <f>D130+D132+D134</f>
        <v>6568000</v>
      </c>
      <c r="E129" s="12">
        <f>E130+E132+E134</f>
        <v>0</v>
      </c>
      <c r="F129" s="12">
        <f>F130+F132+F134</f>
        <v>6568000</v>
      </c>
    </row>
    <row r="130" spans="1:6" ht="60">
      <c r="A130" s="10" t="s">
        <v>112</v>
      </c>
      <c r="B130" s="11" t="s">
        <v>122</v>
      </c>
      <c r="C130" s="11" t="s">
        <v>113</v>
      </c>
      <c r="D130" s="12">
        <f>D131</f>
        <v>4695000</v>
      </c>
      <c r="E130" s="12">
        <f>E131</f>
        <v>0</v>
      </c>
      <c r="F130" s="12">
        <f>F131</f>
        <v>4695000</v>
      </c>
    </row>
    <row r="131" spans="1:6">
      <c r="A131" s="13" t="s">
        <v>114</v>
      </c>
      <c r="B131" s="14" t="s">
        <v>122</v>
      </c>
      <c r="C131" s="14" t="s">
        <v>115</v>
      </c>
      <c r="D131" s="15">
        <v>4695000</v>
      </c>
      <c r="E131" s="15"/>
      <c r="F131" s="15">
        <f>D131+E131</f>
        <v>4695000</v>
      </c>
    </row>
    <row r="132" spans="1:6" ht="24">
      <c r="A132" s="10" t="s">
        <v>6</v>
      </c>
      <c r="B132" s="11" t="s">
        <v>122</v>
      </c>
      <c r="C132" s="11" t="s">
        <v>7</v>
      </c>
      <c r="D132" s="12">
        <f>D133</f>
        <v>1854000</v>
      </c>
      <c r="E132" s="12">
        <f>E133</f>
        <v>0</v>
      </c>
      <c r="F132" s="12">
        <f>F133</f>
        <v>1854000</v>
      </c>
    </row>
    <row r="133" spans="1:6" ht="24">
      <c r="A133" s="13" t="s">
        <v>8</v>
      </c>
      <c r="B133" s="14" t="s">
        <v>122</v>
      </c>
      <c r="C133" s="14" t="s">
        <v>9</v>
      </c>
      <c r="D133" s="15">
        <v>1854000</v>
      </c>
      <c r="E133" s="15"/>
      <c r="F133" s="15">
        <f>D133+E133</f>
        <v>1854000</v>
      </c>
    </row>
    <row r="134" spans="1:6">
      <c r="A134" s="10" t="s">
        <v>30</v>
      </c>
      <c r="B134" s="11" t="s">
        <v>122</v>
      </c>
      <c r="C134" s="11" t="s">
        <v>31</v>
      </c>
      <c r="D134" s="12">
        <f>D135</f>
        <v>19000</v>
      </c>
      <c r="E134" s="12">
        <f>E135</f>
        <v>0</v>
      </c>
      <c r="F134" s="12">
        <f>F135</f>
        <v>19000</v>
      </c>
    </row>
    <row r="135" spans="1:6">
      <c r="A135" s="13" t="s">
        <v>80</v>
      </c>
      <c r="B135" s="14" t="s">
        <v>122</v>
      </c>
      <c r="C135" s="14" t="s">
        <v>81</v>
      </c>
      <c r="D135" s="15">
        <v>19000</v>
      </c>
      <c r="E135" s="15"/>
      <c r="F135" s="15">
        <f>D135+E135</f>
        <v>19000</v>
      </c>
    </row>
    <row r="136" spans="1:6" ht="36">
      <c r="A136" s="10" t="s">
        <v>123</v>
      </c>
      <c r="B136" s="11" t="s">
        <v>124</v>
      </c>
      <c r="C136" s="11"/>
      <c r="D136" s="12">
        <f>D137</f>
        <v>11423000</v>
      </c>
      <c r="E136" s="12">
        <f t="shared" ref="E136:F138" si="27">E137</f>
        <v>0</v>
      </c>
      <c r="F136" s="12">
        <f t="shared" si="27"/>
        <v>11423000</v>
      </c>
    </row>
    <row r="137" spans="1:6" ht="24">
      <c r="A137" s="10" t="s">
        <v>116</v>
      </c>
      <c r="B137" s="11" t="s">
        <v>125</v>
      </c>
      <c r="C137" s="11"/>
      <c r="D137" s="12">
        <f>D138</f>
        <v>11423000</v>
      </c>
      <c r="E137" s="12">
        <f t="shared" si="27"/>
        <v>0</v>
      </c>
      <c r="F137" s="12">
        <f t="shared" si="27"/>
        <v>11423000</v>
      </c>
    </row>
    <row r="138" spans="1:6" ht="24">
      <c r="A138" s="10" t="s">
        <v>20</v>
      </c>
      <c r="B138" s="11" t="s">
        <v>125</v>
      </c>
      <c r="C138" s="11" t="s">
        <v>21</v>
      </c>
      <c r="D138" s="12">
        <f>D139</f>
        <v>11423000</v>
      </c>
      <c r="E138" s="12">
        <f t="shared" si="27"/>
        <v>0</v>
      </c>
      <c r="F138" s="12">
        <f t="shared" si="27"/>
        <v>11423000</v>
      </c>
    </row>
    <row r="139" spans="1:6">
      <c r="A139" s="13" t="s">
        <v>118</v>
      </c>
      <c r="B139" s="14" t="s">
        <v>125</v>
      </c>
      <c r="C139" s="14" t="s">
        <v>119</v>
      </c>
      <c r="D139" s="15">
        <v>11423000</v>
      </c>
      <c r="E139" s="15"/>
      <c r="F139" s="15">
        <f>D139+E139</f>
        <v>11423000</v>
      </c>
    </row>
    <row r="140" spans="1:6" ht="36">
      <c r="A140" s="10" t="s">
        <v>126</v>
      </c>
      <c r="B140" s="11" t="s">
        <v>127</v>
      </c>
      <c r="C140" s="11"/>
      <c r="D140" s="12">
        <f>D141</f>
        <v>2958000</v>
      </c>
      <c r="E140" s="12">
        <f t="shared" ref="E140:F142" si="28">E141</f>
        <v>65249</v>
      </c>
      <c r="F140" s="12">
        <f t="shared" si="28"/>
        <v>3023249</v>
      </c>
    </row>
    <row r="141" spans="1:6" ht="24">
      <c r="A141" s="10" t="s">
        <v>116</v>
      </c>
      <c r="B141" s="11" t="s">
        <v>128</v>
      </c>
      <c r="C141" s="11"/>
      <c r="D141" s="12">
        <f>D142</f>
        <v>2958000</v>
      </c>
      <c r="E141" s="12">
        <f t="shared" si="28"/>
        <v>65249</v>
      </c>
      <c r="F141" s="12">
        <f t="shared" si="28"/>
        <v>3023249</v>
      </c>
    </row>
    <row r="142" spans="1:6" ht="24">
      <c r="A142" s="10" t="s">
        <v>20</v>
      </c>
      <c r="B142" s="11" t="s">
        <v>128</v>
      </c>
      <c r="C142" s="11" t="s">
        <v>21</v>
      </c>
      <c r="D142" s="12">
        <f>D143</f>
        <v>2958000</v>
      </c>
      <c r="E142" s="12">
        <f t="shared" si="28"/>
        <v>65249</v>
      </c>
      <c r="F142" s="12">
        <f t="shared" si="28"/>
        <v>3023249</v>
      </c>
    </row>
    <row r="143" spans="1:6">
      <c r="A143" s="13" t="s">
        <v>118</v>
      </c>
      <c r="B143" s="14" t="s">
        <v>128</v>
      </c>
      <c r="C143" s="14" t="s">
        <v>119</v>
      </c>
      <c r="D143" s="15">
        <v>2958000</v>
      </c>
      <c r="E143" s="15">
        <v>65249</v>
      </c>
      <c r="F143" s="15">
        <f>D143+E143</f>
        <v>3023249</v>
      </c>
    </row>
    <row r="144" spans="1:6" ht="36">
      <c r="A144" s="10" t="s">
        <v>129</v>
      </c>
      <c r="B144" s="11" t="s">
        <v>130</v>
      </c>
      <c r="C144" s="11"/>
      <c r="D144" s="12">
        <f>D145</f>
        <v>600000</v>
      </c>
      <c r="E144" s="12">
        <f t="shared" ref="E144:F146" si="29">E145</f>
        <v>36777</v>
      </c>
      <c r="F144" s="12">
        <f t="shared" si="29"/>
        <v>636777</v>
      </c>
    </row>
    <row r="145" spans="1:6">
      <c r="A145" s="10" t="s">
        <v>131</v>
      </c>
      <c r="B145" s="11" t="s">
        <v>132</v>
      </c>
      <c r="C145" s="11"/>
      <c r="D145" s="12">
        <f>D146</f>
        <v>600000</v>
      </c>
      <c r="E145" s="12">
        <f t="shared" si="29"/>
        <v>36777</v>
      </c>
      <c r="F145" s="12">
        <f t="shared" si="29"/>
        <v>636777</v>
      </c>
    </row>
    <row r="146" spans="1:6" ht="24">
      <c r="A146" s="10" t="s">
        <v>6</v>
      </c>
      <c r="B146" s="11" t="s">
        <v>132</v>
      </c>
      <c r="C146" s="11" t="s">
        <v>7</v>
      </c>
      <c r="D146" s="12">
        <f>D147</f>
        <v>600000</v>
      </c>
      <c r="E146" s="12">
        <f t="shared" si="29"/>
        <v>36777</v>
      </c>
      <c r="F146" s="12">
        <f t="shared" si="29"/>
        <v>636777</v>
      </c>
    </row>
    <row r="147" spans="1:6" ht="24">
      <c r="A147" s="13" t="s">
        <v>8</v>
      </c>
      <c r="B147" s="14" t="s">
        <v>132</v>
      </c>
      <c r="C147" s="14" t="s">
        <v>9</v>
      </c>
      <c r="D147" s="15">
        <v>600000</v>
      </c>
      <c r="E147" s="15">
        <v>36777</v>
      </c>
      <c r="F147" s="15">
        <f>D147+E147</f>
        <v>636777</v>
      </c>
    </row>
    <row r="148" spans="1:6" ht="36">
      <c r="A148" s="10" t="s">
        <v>133</v>
      </c>
      <c r="B148" s="11" t="s">
        <v>134</v>
      </c>
      <c r="C148" s="11"/>
      <c r="D148" s="12">
        <f>D149+D152</f>
        <v>1610000</v>
      </c>
      <c r="E148" s="12">
        <f>E149+E152</f>
        <v>11870248.140000001</v>
      </c>
      <c r="F148" s="12">
        <f>F149+F152</f>
        <v>13480248.140000001</v>
      </c>
    </row>
    <row r="149" spans="1:6">
      <c r="A149" s="10" t="s">
        <v>88</v>
      </c>
      <c r="B149" s="11" t="s">
        <v>135</v>
      </c>
      <c r="C149" s="11"/>
      <c r="D149" s="12">
        <f t="shared" ref="D149:F150" si="30">D150</f>
        <v>1610000</v>
      </c>
      <c r="E149" s="12">
        <f t="shared" si="30"/>
        <v>-150000</v>
      </c>
      <c r="F149" s="12">
        <f t="shared" si="30"/>
        <v>1460000</v>
      </c>
    </row>
    <row r="150" spans="1:6" ht="24">
      <c r="A150" s="10" t="s">
        <v>6</v>
      </c>
      <c r="B150" s="11" t="s">
        <v>135</v>
      </c>
      <c r="C150" s="11" t="s">
        <v>7</v>
      </c>
      <c r="D150" s="12">
        <f t="shared" si="30"/>
        <v>1610000</v>
      </c>
      <c r="E150" s="12">
        <f t="shared" si="30"/>
        <v>-150000</v>
      </c>
      <c r="F150" s="12">
        <f t="shared" si="30"/>
        <v>1460000</v>
      </c>
    </row>
    <row r="151" spans="1:6" ht="24">
      <c r="A151" s="13" t="s">
        <v>8</v>
      </c>
      <c r="B151" s="14" t="s">
        <v>135</v>
      </c>
      <c r="C151" s="14" t="s">
        <v>9</v>
      </c>
      <c r="D151" s="15">
        <v>1610000</v>
      </c>
      <c r="E151" s="15">
        <v>-150000</v>
      </c>
      <c r="F151" s="15">
        <f>D151+E151</f>
        <v>1460000</v>
      </c>
    </row>
    <row r="152" spans="1:6" ht="24">
      <c r="A152" s="10" t="s">
        <v>136</v>
      </c>
      <c r="B152" s="11" t="s">
        <v>137</v>
      </c>
      <c r="C152" s="11"/>
      <c r="D152" s="12">
        <f t="shared" ref="D152:F153" si="31">D153</f>
        <v>0</v>
      </c>
      <c r="E152" s="12">
        <f t="shared" si="31"/>
        <v>12020248.140000001</v>
      </c>
      <c r="F152" s="12">
        <f t="shared" si="31"/>
        <v>12020248.140000001</v>
      </c>
    </row>
    <row r="153" spans="1:6" ht="24">
      <c r="A153" s="10" t="s">
        <v>6</v>
      </c>
      <c r="B153" s="11" t="s">
        <v>137</v>
      </c>
      <c r="C153" s="11" t="s">
        <v>7</v>
      </c>
      <c r="D153" s="12">
        <f t="shared" si="31"/>
        <v>0</v>
      </c>
      <c r="E153" s="12">
        <f t="shared" si="31"/>
        <v>12020248.140000001</v>
      </c>
      <c r="F153" s="12">
        <f t="shared" si="31"/>
        <v>12020248.140000001</v>
      </c>
    </row>
    <row r="154" spans="1:6" ht="24">
      <c r="A154" s="13" t="s">
        <v>8</v>
      </c>
      <c r="B154" s="14" t="s">
        <v>137</v>
      </c>
      <c r="C154" s="14" t="s">
        <v>9</v>
      </c>
      <c r="D154" s="16"/>
      <c r="E154" s="16">
        <v>12020248.140000001</v>
      </c>
      <c r="F154" s="15">
        <f>D154+E154</f>
        <v>12020248.140000001</v>
      </c>
    </row>
    <row r="155" spans="1:6" ht="36">
      <c r="A155" s="10" t="s">
        <v>138</v>
      </c>
      <c r="B155" s="11" t="s">
        <v>139</v>
      </c>
      <c r="C155" s="11"/>
      <c r="D155" s="12">
        <f>D156+D159</f>
        <v>15141000</v>
      </c>
      <c r="E155" s="12">
        <f>E156+E159</f>
        <v>0</v>
      </c>
      <c r="F155" s="12">
        <f>F156+F159</f>
        <v>15141000</v>
      </c>
    </row>
    <row r="156" spans="1:6" ht="24">
      <c r="A156" s="10" t="s">
        <v>116</v>
      </c>
      <c r="B156" s="11" t="s">
        <v>140</v>
      </c>
      <c r="C156" s="11"/>
      <c r="D156" s="12">
        <f t="shared" ref="D156:F157" si="32">D157</f>
        <v>4441000</v>
      </c>
      <c r="E156" s="12">
        <f t="shared" si="32"/>
        <v>0</v>
      </c>
      <c r="F156" s="12">
        <f t="shared" si="32"/>
        <v>4441000</v>
      </c>
    </row>
    <row r="157" spans="1:6" ht="24">
      <c r="A157" s="10" t="s">
        <v>20</v>
      </c>
      <c r="B157" s="11" t="s">
        <v>140</v>
      </c>
      <c r="C157" s="11" t="s">
        <v>21</v>
      </c>
      <c r="D157" s="12">
        <f t="shared" si="32"/>
        <v>4441000</v>
      </c>
      <c r="E157" s="12">
        <f t="shared" si="32"/>
        <v>0</v>
      </c>
      <c r="F157" s="12">
        <f t="shared" si="32"/>
        <v>4441000</v>
      </c>
    </row>
    <row r="158" spans="1:6">
      <c r="A158" s="13" t="s">
        <v>118</v>
      </c>
      <c r="B158" s="14" t="s">
        <v>140</v>
      </c>
      <c r="C158" s="14" t="s">
        <v>119</v>
      </c>
      <c r="D158" s="15">
        <v>4441000</v>
      </c>
      <c r="E158" s="15"/>
      <c r="F158" s="15">
        <f>D158+E158</f>
        <v>4441000</v>
      </c>
    </row>
    <row r="159" spans="1:6" ht="24">
      <c r="A159" s="10" t="s">
        <v>141</v>
      </c>
      <c r="B159" s="11" t="s">
        <v>142</v>
      </c>
      <c r="C159" s="11"/>
      <c r="D159" s="12">
        <f t="shared" ref="D159:F160" si="33">D160</f>
        <v>10700000</v>
      </c>
      <c r="E159" s="12">
        <f t="shared" si="33"/>
        <v>0</v>
      </c>
      <c r="F159" s="12">
        <f t="shared" si="33"/>
        <v>10700000</v>
      </c>
    </row>
    <row r="160" spans="1:6">
      <c r="A160" s="10" t="s">
        <v>30</v>
      </c>
      <c r="B160" s="11" t="s">
        <v>142</v>
      </c>
      <c r="C160" s="11" t="s">
        <v>31</v>
      </c>
      <c r="D160" s="12">
        <f t="shared" si="33"/>
        <v>10700000</v>
      </c>
      <c r="E160" s="12">
        <f t="shared" si="33"/>
        <v>0</v>
      </c>
      <c r="F160" s="12">
        <f t="shared" si="33"/>
        <v>10700000</v>
      </c>
    </row>
    <row r="161" spans="1:6" ht="36">
      <c r="A161" s="13" t="s">
        <v>32</v>
      </c>
      <c r="B161" s="14" t="s">
        <v>142</v>
      </c>
      <c r="C161" s="14" t="s">
        <v>33</v>
      </c>
      <c r="D161" s="16">
        <v>10700000</v>
      </c>
      <c r="E161" s="16"/>
      <c r="F161" s="15">
        <f>D161+E161</f>
        <v>10700000</v>
      </c>
    </row>
    <row r="162" spans="1:6" ht="36">
      <c r="A162" s="10" t="s">
        <v>143</v>
      </c>
      <c r="B162" s="11" t="s">
        <v>144</v>
      </c>
      <c r="C162" s="11"/>
      <c r="D162" s="12">
        <f>D163</f>
        <v>300000</v>
      </c>
      <c r="E162" s="12">
        <f t="shared" ref="E162:F164" si="34">E163</f>
        <v>0</v>
      </c>
      <c r="F162" s="12">
        <f t="shared" si="34"/>
        <v>300000</v>
      </c>
    </row>
    <row r="163" spans="1:6" ht="48">
      <c r="A163" s="10" t="s">
        <v>145</v>
      </c>
      <c r="B163" s="11" t="s">
        <v>146</v>
      </c>
      <c r="C163" s="11"/>
      <c r="D163" s="12">
        <f>D164</f>
        <v>300000</v>
      </c>
      <c r="E163" s="12">
        <f t="shared" si="34"/>
        <v>0</v>
      </c>
      <c r="F163" s="12">
        <f t="shared" si="34"/>
        <v>300000</v>
      </c>
    </row>
    <row r="164" spans="1:6" ht="24">
      <c r="A164" s="10" t="s">
        <v>6</v>
      </c>
      <c r="B164" s="11" t="s">
        <v>146</v>
      </c>
      <c r="C164" s="11" t="s">
        <v>7</v>
      </c>
      <c r="D164" s="12">
        <f>D165</f>
        <v>300000</v>
      </c>
      <c r="E164" s="12">
        <f t="shared" si="34"/>
        <v>0</v>
      </c>
      <c r="F164" s="12">
        <f t="shared" si="34"/>
        <v>300000</v>
      </c>
    </row>
    <row r="165" spans="1:6" ht="24">
      <c r="A165" s="13" t="s">
        <v>8</v>
      </c>
      <c r="B165" s="14" t="s">
        <v>146</v>
      </c>
      <c r="C165" s="14" t="s">
        <v>9</v>
      </c>
      <c r="D165" s="16">
        <v>300000</v>
      </c>
      <c r="E165" s="16"/>
      <c r="F165" s="15">
        <f>D165+E165</f>
        <v>300000</v>
      </c>
    </row>
    <row r="166" spans="1:6" ht="36">
      <c r="A166" s="10" t="s">
        <v>147</v>
      </c>
      <c r="B166" s="11" t="s">
        <v>148</v>
      </c>
      <c r="C166" s="11"/>
      <c r="D166" s="12">
        <f>D167+D170</f>
        <v>100000</v>
      </c>
      <c r="E166" s="12">
        <f>E167+E170</f>
        <v>6400000</v>
      </c>
      <c r="F166" s="12">
        <f>F167+F170</f>
        <v>6500000</v>
      </c>
    </row>
    <row r="167" spans="1:6">
      <c r="A167" s="10" t="s">
        <v>149</v>
      </c>
      <c r="B167" s="11" t="s">
        <v>150</v>
      </c>
      <c r="C167" s="11"/>
      <c r="D167" s="12">
        <f t="shared" ref="D167:F168" si="35">D168</f>
        <v>100000</v>
      </c>
      <c r="E167" s="12">
        <f t="shared" si="35"/>
        <v>0</v>
      </c>
      <c r="F167" s="12">
        <f t="shared" si="35"/>
        <v>100000</v>
      </c>
    </row>
    <row r="168" spans="1:6" ht="24">
      <c r="A168" s="10" t="s">
        <v>6</v>
      </c>
      <c r="B168" s="11" t="s">
        <v>150</v>
      </c>
      <c r="C168" s="11" t="s">
        <v>7</v>
      </c>
      <c r="D168" s="12">
        <f t="shared" si="35"/>
        <v>100000</v>
      </c>
      <c r="E168" s="12">
        <f t="shared" si="35"/>
        <v>0</v>
      </c>
      <c r="F168" s="12">
        <f t="shared" si="35"/>
        <v>100000</v>
      </c>
    </row>
    <row r="169" spans="1:6" ht="24">
      <c r="A169" s="13" t="s">
        <v>8</v>
      </c>
      <c r="B169" s="14" t="s">
        <v>150</v>
      </c>
      <c r="C169" s="14" t="s">
        <v>9</v>
      </c>
      <c r="D169" s="16">
        <v>100000</v>
      </c>
      <c r="E169" s="16"/>
      <c r="F169" s="15">
        <f>D169+E169</f>
        <v>100000</v>
      </c>
    </row>
    <row r="170" spans="1:6" ht="36">
      <c r="A170" s="10" t="s">
        <v>151</v>
      </c>
      <c r="B170" s="11" t="s">
        <v>152</v>
      </c>
      <c r="C170" s="11"/>
      <c r="D170" s="12">
        <f>D171+D173</f>
        <v>0</v>
      </c>
      <c r="E170" s="12">
        <f>E171+E173</f>
        <v>6400000</v>
      </c>
      <c r="F170" s="12">
        <f>F171+F173</f>
        <v>6400000</v>
      </c>
    </row>
    <row r="171" spans="1:6" ht="24">
      <c r="A171" s="10" t="s">
        <v>20</v>
      </c>
      <c r="B171" s="11" t="s">
        <v>152</v>
      </c>
      <c r="C171" s="11" t="s">
        <v>21</v>
      </c>
      <c r="D171" s="12">
        <f>D172</f>
        <v>0</v>
      </c>
      <c r="E171" s="12">
        <f>E172</f>
        <v>6300000</v>
      </c>
      <c r="F171" s="12">
        <f>F172</f>
        <v>6300000</v>
      </c>
    </row>
    <row r="172" spans="1:6">
      <c r="A172" s="13" t="s">
        <v>118</v>
      </c>
      <c r="B172" s="14" t="s">
        <v>152</v>
      </c>
      <c r="C172" s="14" t="s">
        <v>119</v>
      </c>
      <c r="D172" s="16"/>
      <c r="E172" s="16">
        <v>6300000</v>
      </c>
      <c r="F172" s="15">
        <f>D172+E172</f>
        <v>6300000</v>
      </c>
    </row>
    <row r="173" spans="1:6">
      <c r="A173" s="10" t="s">
        <v>30</v>
      </c>
      <c r="B173" s="11" t="s">
        <v>152</v>
      </c>
      <c r="C173" s="11" t="s">
        <v>31</v>
      </c>
      <c r="D173" s="12">
        <f>D174</f>
        <v>0</v>
      </c>
      <c r="E173" s="12">
        <f>E174</f>
        <v>100000</v>
      </c>
      <c r="F173" s="12">
        <f>F174</f>
        <v>100000</v>
      </c>
    </row>
    <row r="174" spans="1:6" ht="36">
      <c r="A174" s="13" t="s">
        <v>32</v>
      </c>
      <c r="B174" s="14" t="s">
        <v>152</v>
      </c>
      <c r="C174" s="14" t="s">
        <v>33</v>
      </c>
      <c r="D174" s="16"/>
      <c r="E174" s="16">
        <v>100000</v>
      </c>
      <c r="F174" s="15">
        <f>D174+E174</f>
        <v>100000</v>
      </c>
    </row>
    <row r="175" spans="1:6" ht="36">
      <c r="A175" s="10" t="s">
        <v>153</v>
      </c>
      <c r="B175" s="11" t="s">
        <v>154</v>
      </c>
      <c r="C175" s="11"/>
      <c r="D175" s="12">
        <f>D176+D181+D184+D189</f>
        <v>30598557.52</v>
      </c>
      <c r="E175" s="12">
        <f>E176+E181+E184+E189</f>
        <v>620000</v>
      </c>
      <c r="F175" s="12">
        <f>F176+F181+F184+F189</f>
        <v>31218557.52</v>
      </c>
    </row>
    <row r="176" spans="1:6">
      <c r="A176" s="10" t="s">
        <v>155</v>
      </c>
      <c r="B176" s="11" t="s">
        <v>156</v>
      </c>
      <c r="C176" s="11"/>
      <c r="D176" s="12">
        <f>D177+D179</f>
        <v>13100000</v>
      </c>
      <c r="E176" s="12">
        <f>E177+E179</f>
        <v>0</v>
      </c>
      <c r="F176" s="12">
        <f>F177+F179</f>
        <v>13100000</v>
      </c>
    </row>
    <row r="177" spans="1:6" ht="24">
      <c r="A177" s="10" t="s">
        <v>6</v>
      </c>
      <c r="B177" s="11" t="s">
        <v>156</v>
      </c>
      <c r="C177" s="11" t="s">
        <v>7</v>
      </c>
      <c r="D177" s="12">
        <f>D178</f>
        <v>11600000</v>
      </c>
      <c r="E177" s="12">
        <f>E178</f>
        <v>0</v>
      </c>
      <c r="F177" s="12">
        <f>F178</f>
        <v>11600000</v>
      </c>
    </row>
    <row r="178" spans="1:6" ht="24">
      <c r="A178" s="13" t="s">
        <v>8</v>
      </c>
      <c r="B178" s="14" t="s">
        <v>156</v>
      </c>
      <c r="C178" s="14" t="s">
        <v>9</v>
      </c>
      <c r="D178" s="15">
        <v>11600000</v>
      </c>
      <c r="E178" s="15"/>
      <c r="F178" s="15">
        <f>D178+E178</f>
        <v>11600000</v>
      </c>
    </row>
    <row r="179" spans="1:6">
      <c r="A179" s="10" t="s">
        <v>30</v>
      </c>
      <c r="B179" s="11" t="s">
        <v>156</v>
      </c>
      <c r="C179" s="11" t="s">
        <v>31</v>
      </c>
      <c r="D179" s="19">
        <f>D180</f>
        <v>1500000</v>
      </c>
      <c r="E179" s="19">
        <f>E180</f>
        <v>0</v>
      </c>
      <c r="F179" s="19">
        <f>F180</f>
        <v>1500000</v>
      </c>
    </row>
    <row r="180" spans="1:6" ht="36">
      <c r="A180" s="13" t="s">
        <v>32</v>
      </c>
      <c r="B180" s="14" t="s">
        <v>156</v>
      </c>
      <c r="C180" s="14" t="s">
        <v>33</v>
      </c>
      <c r="D180" s="15">
        <v>1500000</v>
      </c>
      <c r="E180" s="15"/>
      <c r="F180" s="15">
        <f>D180+E180</f>
        <v>1500000</v>
      </c>
    </row>
    <row r="181" spans="1:6">
      <c r="A181" s="10" t="s">
        <v>157</v>
      </c>
      <c r="B181" s="11" t="s">
        <v>158</v>
      </c>
      <c r="C181" s="11"/>
      <c r="D181" s="12">
        <f t="shared" ref="D181:F182" si="36">D182</f>
        <v>2330000</v>
      </c>
      <c r="E181" s="12">
        <f t="shared" si="36"/>
        <v>0</v>
      </c>
      <c r="F181" s="12">
        <f t="shared" si="36"/>
        <v>2330000</v>
      </c>
    </row>
    <row r="182" spans="1:6" ht="24">
      <c r="A182" s="10" t="s">
        <v>6</v>
      </c>
      <c r="B182" s="11" t="s">
        <v>158</v>
      </c>
      <c r="C182" s="11" t="s">
        <v>7</v>
      </c>
      <c r="D182" s="12">
        <f t="shared" si="36"/>
        <v>2330000</v>
      </c>
      <c r="E182" s="12">
        <f t="shared" si="36"/>
        <v>0</v>
      </c>
      <c r="F182" s="12">
        <f t="shared" si="36"/>
        <v>2330000</v>
      </c>
    </row>
    <row r="183" spans="1:6" ht="24">
      <c r="A183" s="13" t="s">
        <v>8</v>
      </c>
      <c r="B183" s="14" t="s">
        <v>158</v>
      </c>
      <c r="C183" s="14" t="s">
        <v>9</v>
      </c>
      <c r="D183" s="15">
        <v>2330000</v>
      </c>
      <c r="E183" s="15"/>
      <c r="F183" s="15">
        <f>D183+E183</f>
        <v>2330000</v>
      </c>
    </row>
    <row r="184" spans="1:6">
      <c r="A184" s="10" t="s">
        <v>159</v>
      </c>
      <c r="B184" s="11" t="s">
        <v>160</v>
      </c>
      <c r="C184" s="11"/>
      <c r="D184" s="12">
        <f>D185+D187</f>
        <v>1477472</v>
      </c>
      <c r="E184" s="12">
        <f>E185+E187</f>
        <v>0</v>
      </c>
      <c r="F184" s="12">
        <f>F185+F187</f>
        <v>1477472</v>
      </c>
    </row>
    <row r="185" spans="1:6" ht="24">
      <c r="A185" s="10" t="s">
        <v>6</v>
      </c>
      <c r="B185" s="11" t="s">
        <v>160</v>
      </c>
      <c r="C185" s="11" t="s">
        <v>7</v>
      </c>
      <c r="D185" s="12">
        <f>D186</f>
        <v>754838</v>
      </c>
      <c r="E185" s="12">
        <f>E186</f>
        <v>0</v>
      </c>
      <c r="F185" s="12">
        <f>F186</f>
        <v>754838</v>
      </c>
    </row>
    <row r="186" spans="1:6" ht="24">
      <c r="A186" s="13" t="s">
        <v>8</v>
      </c>
      <c r="B186" s="14" t="s">
        <v>160</v>
      </c>
      <c r="C186" s="14" t="s">
        <v>9</v>
      </c>
      <c r="D186" s="15">
        <v>754838</v>
      </c>
      <c r="E186" s="15"/>
      <c r="F186" s="15">
        <f>D186+E186</f>
        <v>754838</v>
      </c>
    </row>
    <row r="187" spans="1:6">
      <c r="A187" s="10" t="s">
        <v>30</v>
      </c>
      <c r="B187" s="11" t="s">
        <v>160</v>
      </c>
      <c r="C187" s="11" t="s">
        <v>31</v>
      </c>
      <c r="D187" s="12">
        <f>D188</f>
        <v>722634</v>
      </c>
      <c r="E187" s="12">
        <f>E188</f>
        <v>0</v>
      </c>
      <c r="F187" s="12">
        <f>F188</f>
        <v>722634</v>
      </c>
    </row>
    <row r="188" spans="1:6" ht="36">
      <c r="A188" s="13" t="s">
        <v>32</v>
      </c>
      <c r="B188" s="14" t="s">
        <v>160</v>
      </c>
      <c r="C188" s="14" t="s">
        <v>33</v>
      </c>
      <c r="D188" s="15">
        <v>722634</v>
      </c>
      <c r="E188" s="15"/>
      <c r="F188" s="15">
        <f>D188+E188</f>
        <v>722634</v>
      </c>
    </row>
    <row r="189" spans="1:6">
      <c r="A189" s="10" t="s">
        <v>161</v>
      </c>
      <c r="B189" s="11" t="s">
        <v>162</v>
      </c>
      <c r="C189" s="11"/>
      <c r="D189" s="12">
        <f>D190+D192</f>
        <v>13691085.52</v>
      </c>
      <c r="E189" s="12">
        <f>E190+E192</f>
        <v>620000</v>
      </c>
      <c r="F189" s="12">
        <f>F190+F192</f>
        <v>14311085.52</v>
      </c>
    </row>
    <row r="190" spans="1:6" ht="24">
      <c r="A190" s="10" t="s">
        <v>6</v>
      </c>
      <c r="B190" s="11" t="s">
        <v>162</v>
      </c>
      <c r="C190" s="11" t="s">
        <v>7</v>
      </c>
      <c r="D190" s="12">
        <f>D191</f>
        <v>12721085.52</v>
      </c>
      <c r="E190" s="12">
        <f>E191</f>
        <v>620000</v>
      </c>
      <c r="F190" s="12">
        <f>F191</f>
        <v>13341085.52</v>
      </c>
    </row>
    <row r="191" spans="1:6" ht="24">
      <c r="A191" s="13" t="s">
        <v>8</v>
      </c>
      <c r="B191" s="14" t="s">
        <v>162</v>
      </c>
      <c r="C191" s="14" t="s">
        <v>9</v>
      </c>
      <c r="D191" s="15">
        <v>12721085.52</v>
      </c>
      <c r="E191" s="15">
        <v>620000</v>
      </c>
      <c r="F191" s="15">
        <f>D191+E191</f>
        <v>13341085.52</v>
      </c>
    </row>
    <row r="192" spans="1:6">
      <c r="A192" s="10" t="s">
        <v>30</v>
      </c>
      <c r="B192" s="11" t="s">
        <v>162</v>
      </c>
      <c r="C192" s="11" t="s">
        <v>31</v>
      </c>
      <c r="D192" s="12">
        <f>D193</f>
        <v>970000</v>
      </c>
      <c r="E192" s="12">
        <f>E193</f>
        <v>0</v>
      </c>
      <c r="F192" s="12">
        <f>F193</f>
        <v>970000</v>
      </c>
    </row>
    <row r="193" spans="1:6" ht="36">
      <c r="A193" s="13" t="s">
        <v>32</v>
      </c>
      <c r="B193" s="14" t="s">
        <v>162</v>
      </c>
      <c r="C193" s="14" t="s">
        <v>33</v>
      </c>
      <c r="D193" s="16">
        <v>970000</v>
      </c>
      <c r="E193" s="16"/>
      <c r="F193" s="15">
        <f>D193+E193</f>
        <v>970000</v>
      </c>
    </row>
    <row r="194" spans="1:6" ht="36">
      <c r="A194" s="10" t="s">
        <v>163</v>
      </c>
      <c r="B194" s="11" t="s">
        <v>164</v>
      </c>
      <c r="C194" s="11"/>
      <c r="D194" s="12">
        <f>D195</f>
        <v>300000</v>
      </c>
      <c r="E194" s="12">
        <f t="shared" ref="E194:F196" si="37">E195</f>
        <v>0</v>
      </c>
      <c r="F194" s="12">
        <f t="shared" si="37"/>
        <v>300000</v>
      </c>
    </row>
    <row r="195" spans="1:6" ht="36">
      <c r="A195" s="10" t="s">
        <v>165</v>
      </c>
      <c r="B195" s="11" t="s">
        <v>166</v>
      </c>
      <c r="C195" s="11"/>
      <c r="D195" s="12">
        <f>D196</f>
        <v>300000</v>
      </c>
      <c r="E195" s="12">
        <f t="shared" si="37"/>
        <v>0</v>
      </c>
      <c r="F195" s="12">
        <f t="shared" si="37"/>
        <v>300000</v>
      </c>
    </row>
    <row r="196" spans="1:6" ht="24">
      <c r="A196" s="10" t="s">
        <v>20</v>
      </c>
      <c r="B196" s="11" t="s">
        <v>166</v>
      </c>
      <c r="C196" s="11" t="s">
        <v>21</v>
      </c>
      <c r="D196" s="12">
        <f>D197</f>
        <v>300000</v>
      </c>
      <c r="E196" s="12">
        <f t="shared" si="37"/>
        <v>0</v>
      </c>
      <c r="F196" s="12">
        <f t="shared" si="37"/>
        <v>300000</v>
      </c>
    </row>
    <row r="197" spans="1:6" ht="24">
      <c r="A197" s="13" t="s">
        <v>22</v>
      </c>
      <c r="B197" s="14" t="s">
        <v>166</v>
      </c>
      <c r="C197" s="14" t="s">
        <v>23</v>
      </c>
      <c r="D197" s="16">
        <v>300000</v>
      </c>
      <c r="E197" s="16"/>
      <c r="F197" s="15">
        <f>D197+E197</f>
        <v>300000</v>
      </c>
    </row>
    <row r="198" spans="1:6" ht="36">
      <c r="A198" s="10" t="s">
        <v>167</v>
      </c>
      <c r="B198" s="11" t="s">
        <v>168</v>
      </c>
      <c r="C198" s="11"/>
      <c r="D198" s="12">
        <f>D199+D206+D209</f>
        <v>19382000</v>
      </c>
      <c r="E198" s="12">
        <f>E199+E206+E209</f>
        <v>0</v>
      </c>
      <c r="F198" s="12">
        <f>F199+F206+F209</f>
        <v>19382000</v>
      </c>
    </row>
    <row r="199" spans="1:6">
      <c r="A199" s="10" t="s">
        <v>169</v>
      </c>
      <c r="B199" s="11" t="s">
        <v>170</v>
      </c>
      <c r="C199" s="11"/>
      <c r="D199" s="12">
        <f>D200+D202+D204</f>
        <v>18597000</v>
      </c>
      <c r="E199" s="12">
        <f>E200+E202+E204</f>
        <v>0</v>
      </c>
      <c r="F199" s="12">
        <f>F200+F202+F204</f>
        <v>18597000</v>
      </c>
    </row>
    <row r="200" spans="1:6" ht="60">
      <c r="A200" s="10" t="s">
        <v>112</v>
      </c>
      <c r="B200" s="11" t="s">
        <v>170</v>
      </c>
      <c r="C200" s="11" t="s">
        <v>113</v>
      </c>
      <c r="D200" s="12">
        <f>D201</f>
        <v>14965000</v>
      </c>
      <c r="E200" s="12">
        <f>E201</f>
        <v>0</v>
      </c>
      <c r="F200" s="12">
        <f>F201</f>
        <v>14965000</v>
      </c>
    </row>
    <row r="201" spans="1:6" ht="24">
      <c r="A201" s="13" t="s">
        <v>171</v>
      </c>
      <c r="B201" s="14" t="s">
        <v>170</v>
      </c>
      <c r="C201" s="14" t="s">
        <v>172</v>
      </c>
      <c r="D201" s="16">
        <v>14965000</v>
      </c>
      <c r="E201" s="16"/>
      <c r="F201" s="15">
        <f>D201+E201</f>
        <v>14965000</v>
      </c>
    </row>
    <row r="202" spans="1:6" ht="24">
      <c r="A202" s="10" t="s">
        <v>6</v>
      </c>
      <c r="B202" s="11" t="s">
        <v>170</v>
      </c>
      <c r="C202" s="11" t="s">
        <v>7</v>
      </c>
      <c r="D202" s="12">
        <f>D203</f>
        <v>3544000</v>
      </c>
      <c r="E202" s="12">
        <f>E203</f>
        <v>0</v>
      </c>
      <c r="F202" s="12">
        <f>F203</f>
        <v>3544000</v>
      </c>
    </row>
    <row r="203" spans="1:6" ht="24">
      <c r="A203" s="13" t="s">
        <v>8</v>
      </c>
      <c r="B203" s="14" t="s">
        <v>170</v>
      </c>
      <c r="C203" s="14" t="s">
        <v>9</v>
      </c>
      <c r="D203" s="16">
        <v>3544000</v>
      </c>
      <c r="E203" s="16"/>
      <c r="F203" s="15">
        <f>D203+E203</f>
        <v>3544000</v>
      </c>
    </row>
    <row r="204" spans="1:6">
      <c r="A204" s="10" t="s">
        <v>30</v>
      </c>
      <c r="B204" s="11" t="s">
        <v>170</v>
      </c>
      <c r="C204" s="11" t="s">
        <v>31</v>
      </c>
      <c r="D204" s="12">
        <f>D205</f>
        <v>88000</v>
      </c>
      <c r="E204" s="12">
        <f>E205</f>
        <v>0</v>
      </c>
      <c r="F204" s="12">
        <f>F205</f>
        <v>88000</v>
      </c>
    </row>
    <row r="205" spans="1:6">
      <c r="A205" s="13" t="s">
        <v>80</v>
      </c>
      <c r="B205" s="14" t="s">
        <v>170</v>
      </c>
      <c r="C205" s="14" t="s">
        <v>81</v>
      </c>
      <c r="D205" s="16">
        <v>88000</v>
      </c>
      <c r="E205" s="16"/>
      <c r="F205" s="15">
        <f>D205+E205</f>
        <v>88000</v>
      </c>
    </row>
    <row r="206" spans="1:6">
      <c r="A206" s="10" t="s">
        <v>173</v>
      </c>
      <c r="B206" s="11" t="s">
        <v>174</v>
      </c>
      <c r="C206" s="11"/>
      <c r="D206" s="12">
        <f t="shared" ref="D206:F207" si="38">D207</f>
        <v>100000</v>
      </c>
      <c r="E206" s="12">
        <f t="shared" si="38"/>
        <v>0</v>
      </c>
      <c r="F206" s="12">
        <f t="shared" si="38"/>
        <v>100000</v>
      </c>
    </row>
    <row r="207" spans="1:6" ht="24">
      <c r="A207" s="10" t="s">
        <v>6</v>
      </c>
      <c r="B207" s="11" t="s">
        <v>174</v>
      </c>
      <c r="C207" s="11" t="s">
        <v>7</v>
      </c>
      <c r="D207" s="12">
        <f t="shared" si="38"/>
        <v>100000</v>
      </c>
      <c r="E207" s="12">
        <f t="shared" si="38"/>
        <v>0</v>
      </c>
      <c r="F207" s="12">
        <f t="shared" si="38"/>
        <v>100000</v>
      </c>
    </row>
    <row r="208" spans="1:6" ht="24">
      <c r="A208" s="13" t="s">
        <v>8</v>
      </c>
      <c r="B208" s="14" t="s">
        <v>174</v>
      </c>
      <c r="C208" s="14" t="s">
        <v>9</v>
      </c>
      <c r="D208" s="16">
        <v>100000</v>
      </c>
      <c r="E208" s="16"/>
      <c r="F208" s="15">
        <f>D208+E208</f>
        <v>100000</v>
      </c>
    </row>
    <row r="209" spans="1:6" ht="24">
      <c r="A209" s="10" t="s">
        <v>175</v>
      </c>
      <c r="B209" s="11" t="s">
        <v>176</v>
      </c>
      <c r="C209" s="11"/>
      <c r="D209" s="12">
        <f t="shared" ref="D209:F210" si="39">D210</f>
        <v>685000</v>
      </c>
      <c r="E209" s="12">
        <f t="shared" si="39"/>
        <v>0</v>
      </c>
      <c r="F209" s="12">
        <f t="shared" si="39"/>
        <v>685000</v>
      </c>
    </row>
    <row r="210" spans="1:6" ht="60">
      <c r="A210" s="10" t="s">
        <v>112</v>
      </c>
      <c r="B210" s="11" t="s">
        <v>176</v>
      </c>
      <c r="C210" s="11" t="s">
        <v>113</v>
      </c>
      <c r="D210" s="12">
        <f t="shared" si="39"/>
        <v>685000</v>
      </c>
      <c r="E210" s="12">
        <f t="shared" si="39"/>
        <v>0</v>
      </c>
      <c r="F210" s="12">
        <f t="shared" si="39"/>
        <v>685000</v>
      </c>
    </row>
    <row r="211" spans="1:6" ht="24">
      <c r="A211" s="13" t="s">
        <v>171</v>
      </c>
      <c r="B211" s="14" t="s">
        <v>176</v>
      </c>
      <c r="C211" s="14" t="s">
        <v>172</v>
      </c>
      <c r="D211" s="16">
        <v>685000</v>
      </c>
      <c r="E211" s="16"/>
      <c r="F211" s="15">
        <f>D211+E211</f>
        <v>685000</v>
      </c>
    </row>
    <row r="212" spans="1:6">
      <c r="A212" s="10" t="s">
        <v>177</v>
      </c>
      <c r="B212" s="11" t="s">
        <v>178</v>
      </c>
      <c r="C212" s="11"/>
      <c r="D212" s="12">
        <f>D213+D216</f>
        <v>1000000</v>
      </c>
      <c r="E212" s="12">
        <f>E213+E216</f>
        <v>40148</v>
      </c>
      <c r="F212" s="12">
        <f>F213+F216</f>
        <v>1040148</v>
      </c>
    </row>
    <row r="213" spans="1:6">
      <c r="A213" s="10" t="s">
        <v>179</v>
      </c>
      <c r="B213" s="11" t="s">
        <v>180</v>
      </c>
      <c r="C213" s="11"/>
      <c r="D213" s="12">
        <f t="shared" ref="D213:F214" si="40">D214</f>
        <v>0</v>
      </c>
      <c r="E213" s="12">
        <f t="shared" si="40"/>
        <v>180000</v>
      </c>
      <c r="F213" s="12">
        <f t="shared" si="40"/>
        <v>180000</v>
      </c>
    </row>
    <row r="214" spans="1:6">
      <c r="A214" s="10" t="s">
        <v>14</v>
      </c>
      <c r="B214" s="11" t="s">
        <v>180</v>
      </c>
      <c r="C214" s="11" t="s">
        <v>15</v>
      </c>
      <c r="D214" s="12">
        <f t="shared" si="40"/>
        <v>0</v>
      </c>
      <c r="E214" s="12">
        <f t="shared" si="40"/>
        <v>180000</v>
      </c>
      <c r="F214" s="12">
        <f t="shared" si="40"/>
        <v>180000</v>
      </c>
    </row>
    <row r="215" spans="1:6">
      <c r="A215" s="13" t="s">
        <v>18</v>
      </c>
      <c r="B215" s="14" t="s">
        <v>180</v>
      </c>
      <c r="C215" s="14" t="s">
        <v>19</v>
      </c>
      <c r="D215" s="16"/>
      <c r="E215" s="16">
        <v>180000</v>
      </c>
      <c r="F215" s="15">
        <f>D215+E215</f>
        <v>180000</v>
      </c>
    </row>
    <row r="216" spans="1:6">
      <c r="A216" s="10" t="s">
        <v>181</v>
      </c>
      <c r="B216" s="11" t="s">
        <v>182</v>
      </c>
      <c r="C216" s="11"/>
      <c r="D216" s="12">
        <f>D217+D219</f>
        <v>1000000</v>
      </c>
      <c r="E216" s="12">
        <f>E217+E219</f>
        <v>-139852</v>
      </c>
      <c r="F216" s="12">
        <f>F217+F219</f>
        <v>860148</v>
      </c>
    </row>
    <row r="217" spans="1:6">
      <c r="A217" s="10" t="s">
        <v>14</v>
      </c>
      <c r="B217" s="11" t="s">
        <v>182</v>
      </c>
      <c r="C217" s="11" t="s">
        <v>15</v>
      </c>
      <c r="D217" s="12">
        <f>D218</f>
        <v>0</v>
      </c>
      <c r="E217" s="12">
        <f>E218</f>
        <v>110818.72</v>
      </c>
      <c r="F217" s="12">
        <f>F218</f>
        <v>110818.72</v>
      </c>
    </row>
    <row r="218" spans="1:6">
      <c r="A218" s="13" t="s">
        <v>18</v>
      </c>
      <c r="B218" s="14" t="s">
        <v>182</v>
      </c>
      <c r="C218" s="14" t="s">
        <v>19</v>
      </c>
      <c r="D218" s="16"/>
      <c r="E218" s="16">
        <v>110818.72</v>
      </c>
      <c r="F218" s="15">
        <f>D218+E218</f>
        <v>110818.72</v>
      </c>
    </row>
    <row r="219" spans="1:6">
      <c r="A219" s="10" t="s">
        <v>30</v>
      </c>
      <c r="B219" s="11" t="s">
        <v>182</v>
      </c>
      <c r="C219" s="11" t="s">
        <v>31</v>
      </c>
      <c r="D219" s="12">
        <f>D220</f>
        <v>1000000</v>
      </c>
      <c r="E219" s="12">
        <f>E220</f>
        <v>-250670.72</v>
      </c>
      <c r="F219" s="12">
        <f>F220</f>
        <v>749329.28</v>
      </c>
    </row>
    <row r="220" spans="1:6">
      <c r="A220" s="13" t="s">
        <v>183</v>
      </c>
      <c r="B220" s="14" t="s">
        <v>182</v>
      </c>
      <c r="C220" s="14" t="s">
        <v>184</v>
      </c>
      <c r="D220" s="15">
        <v>1000000</v>
      </c>
      <c r="E220" s="15">
        <v>-250670.72</v>
      </c>
      <c r="F220" s="15">
        <f>D220+E220</f>
        <v>749329.28</v>
      </c>
    </row>
    <row r="221" spans="1:6">
      <c r="A221" s="10" t="s">
        <v>185</v>
      </c>
      <c r="B221" s="11" t="s">
        <v>186</v>
      </c>
      <c r="C221" s="11"/>
      <c r="D221" s="12">
        <f>D222+D225+D232</f>
        <v>2647613</v>
      </c>
      <c r="E221" s="12">
        <f t="shared" ref="E221:F221" si="41">E222+E225+E232</f>
        <v>19038467.850000001</v>
      </c>
      <c r="F221" s="12">
        <f t="shared" si="41"/>
        <v>21686080.850000001</v>
      </c>
    </row>
    <row r="222" spans="1:6" ht="36">
      <c r="A222" s="10" t="s">
        <v>187</v>
      </c>
      <c r="B222" s="11" t="s">
        <v>188</v>
      </c>
      <c r="C222" s="11"/>
      <c r="D222" s="12">
        <f t="shared" ref="D222:F223" si="42">D223</f>
        <v>0</v>
      </c>
      <c r="E222" s="12">
        <f t="shared" si="42"/>
        <v>374980</v>
      </c>
      <c r="F222" s="12">
        <f t="shared" si="42"/>
        <v>374980</v>
      </c>
    </row>
    <row r="223" spans="1:6" ht="60">
      <c r="A223" s="10" t="s">
        <v>112</v>
      </c>
      <c r="B223" s="11" t="s">
        <v>188</v>
      </c>
      <c r="C223" s="11" t="s">
        <v>113</v>
      </c>
      <c r="D223" s="12">
        <f t="shared" si="42"/>
        <v>0</v>
      </c>
      <c r="E223" s="12">
        <f t="shared" si="42"/>
        <v>374980</v>
      </c>
      <c r="F223" s="12">
        <f t="shared" si="42"/>
        <v>374980</v>
      </c>
    </row>
    <row r="224" spans="1:6" ht="24">
      <c r="A224" s="13" t="s">
        <v>171</v>
      </c>
      <c r="B224" s="14" t="s">
        <v>188</v>
      </c>
      <c r="C224" s="14" t="s">
        <v>172</v>
      </c>
      <c r="D224" s="16"/>
      <c r="E224" s="16">
        <v>374980</v>
      </c>
      <c r="F224" s="15">
        <f>D224+E224</f>
        <v>374980</v>
      </c>
    </row>
    <row r="225" spans="1:6">
      <c r="A225" s="10" t="s">
        <v>185</v>
      </c>
      <c r="B225" s="11" t="s">
        <v>189</v>
      </c>
      <c r="C225" s="11"/>
      <c r="D225" s="12">
        <f>D226+D228</f>
        <v>2647613</v>
      </c>
      <c r="E225" s="12">
        <f>E226+E228</f>
        <v>327000</v>
      </c>
      <c r="F225" s="12">
        <f>F226+F228</f>
        <v>2974613</v>
      </c>
    </row>
    <row r="226" spans="1:6" ht="24">
      <c r="A226" s="10" t="s">
        <v>6</v>
      </c>
      <c r="B226" s="11" t="s">
        <v>189</v>
      </c>
      <c r="C226" s="11" t="s">
        <v>7</v>
      </c>
      <c r="D226" s="12">
        <f>D227</f>
        <v>928700</v>
      </c>
      <c r="E226" s="12">
        <f>E227</f>
        <v>14496</v>
      </c>
      <c r="F226" s="12">
        <f>F227</f>
        <v>943196</v>
      </c>
    </row>
    <row r="227" spans="1:6" ht="24">
      <c r="A227" s="13" t="s">
        <v>8</v>
      </c>
      <c r="B227" s="14" t="s">
        <v>189</v>
      </c>
      <c r="C227" s="14" t="s">
        <v>9</v>
      </c>
      <c r="D227" s="15">
        <v>928700</v>
      </c>
      <c r="E227" s="15">
        <v>14496</v>
      </c>
      <c r="F227" s="15">
        <f>D227+E227</f>
        <v>943196</v>
      </c>
    </row>
    <row r="228" spans="1:6">
      <c r="A228" s="10" t="s">
        <v>30</v>
      </c>
      <c r="B228" s="11" t="s">
        <v>189</v>
      </c>
      <c r="C228" s="11" t="s">
        <v>31</v>
      </c>
      <c r="D228" s="12">
        <f>D229+D230+D231</f>
        <v>1718913</v>
      </c>
      <c r="E228" s="12">
        <f>E229+E230+E231</f>
        <v>312504</v>
      </c>
      <c r="F228" s="12">
        <f>F229+F230+F231</f>
        <v>2031417</v>
      </c>
    </row>
    <row r="229" spans="1:6" ht="36">
      <c r="A229" s="13" t="s">
        <v>32</v>
      </c>
      <c r="B229" s="14" t="s">
        <v>189</v>
      </c>
      <c r="C229" s="14" t="s">
        <v>33</v>
      </c>
      <c r="D229" s="15">
        <v>796000</v>
      </c>
      <c r="E229" s="15"/>
      <c r="F229" s="15">
        <f>D229+E229</f>
        <v>796000</v>
      </c>
    </row>
    <row r="230" spans="1:6">
      <c r="A230" s="13" t="s">
        <v>190</v>
      </c>
      <c r="B230" s="14" t="s">
        <v>189</v>
      </c>
      <c r="C230" s="14" t="s">
        <v>191</v>
      </c>
      <c r="D230" s="15">
        <v>762913</v>
      </c>
      <c r="E230" s="15"/>
      <c r="F230" s="15">
        <f>D230+E230</f>
        <v>762913</v>
      </c>
    </row>
    <row r="231" spans="1:6">
      <c r="A231" s="13" t="s">
        <v>80</v>
      </c>
      <c r="B231" s="14" t="s">
        <v>189</v>
      </c>
      <c r="C231" s="14" t="s">
        <v>81</v>
      </c>
      <c r="D231" s="15">
        <v>160000</v>
      </c>
      <c r="E231" s="15">
        <v>312504</v>
      </c>
      <c r="F231" s="15">
        <f>D231+E231</f>
        <v>472504</v>
      </c>
    </row>
    <row r="232" spans="1:6" ht="36">
      <c r="A232" s="29" t="s">
        <v>224</v>
      </c>
      <c r="B232" s="30" t="s">
        <v>225</v>
      </c>
      <c r="C232" s="30"/>
      <c r="D232" s="31">
        <f>D233</f>
        <v>0</v>
      </c>
      <c r="E232" s="31">
        <f t="shared" ref="E232:F233" si="43">E233</f>
        <v>18336487.850000001</v>
      </c>
      <c r="F232" s="31">
        <f t="shared" si="43"/>
        <v>18336487.850000001</v>
      </c>
    </row>
    <row r="233" spans="1:6">
      <c r="A233" s="29" t="s">
        <v>36</v>
      </c>
      <c r="B233" s="30" t="s">
        <v>225</v>
      </c>
      <c r="C233" s="30" t="s">
        <v>37</v>
      </c>
      <c r="D233" s="31">
        <f>D234</f>
        <v>0</v>
      </c>
      <c r="E233" s="31">
        <f t="shared" si="43"/>
        <v>18336487.850000001</v>
      </c>
      <c r="F233" s="31">
        <f t="shared" si="43"/>
        <v>18336487.850000001</v>
      </c>
    </row>
    <row r="234" spans="1:6">
      <c r="A234" s="32" t="s">
        <v>38</v>
      </c>
      <c r="B234" s="30" t="s">
        <v>225</v>
      </c>
      <c r="C234" s="33" t="s">
        <v>39</v>
      </c>
      <c r="D234" s="34"/>
      <c r="E234" s="34">
        <v>18336487.850000001</v>
      </c>
      <c r="F234" s="34">
        <f>D234+E234</f>
        <v>18336487.850000001</v>
      </c>
    </row>
    <row r="235" spans="1:6">
      <c r="A235" s="10" t="s">
        <v>192</v>
      </c>
      <c r="B235" s="11" t="s">
        <v>193</v>
      </c>
      <c r="C235" s="11"/>
      <c r="D235" s="12">
        <f>D236</f>
        <v>300000</v>
      </c>
      <c r="E235" s="12">
        <f t="shared" ref="E235:F237" si="44">E236</f>
        <v>0</v>
      </c>
      <c r="F235" s="12">
        <f t="shared" si="44"/>
        <v>300000</v>
      </c>
    </row>
    <row r="236" spans="1:6" ht="24">
      <c r="A236" s="10" t="s">
        <v>194</v>
      </c>
      <c r="B236" s="11" t="s">
        <v>195</v>
      </c>
      <c r="C236" s="11"/>
      <c r="D236" s="12">
        <f>D237</f>
        <v>300000</v>
      </c>
      <c r="E236" s="12">
        <f t="shared" si="44"/>
        <v>0</v>
      </c>
      <c r="F236" s="12">
        <f t="shared" si="44"/>
        <v>300000</v>
      </c>
    </row>
    <row r="237" spans="1:6">
      <c r="A237" s="10" t="s">
        <v>30</v>
      </c>
      <c r="B237" s="11" t="s">
        <v>195</v>
      </c>
      <c r="C237" s="11" t="s">
        <v>31</v>
      </c>
      <c r="D237" s="12">
        <f>D238</f>
        <v>300000</v>
      </c>
      <c r="E237" s="12">
        <f t="shared" si="44"/>
        <v>0</v>
      </c>
      <c r="F237" s="12">
        <f t="shared" si="44"/>
        <v>300000</v>
      </c>
    </row>
    <row r="238" spans="1:6">
      <c r="A238" s="13" t="s">
        <v>196</v>
      </c>
      <c r="B238" s="14" t="s">
        <v>195</v>
      </c>
      <c r="C238" s="14" t="s">
        <v>197</v>
      </c>
      <c r="D238" s="16">
        <v>300000</v>
      </c>
      <c r="E238" s="16"/>
      <c r="F238" s="15">
        <f>D238+E238</f>
        <v>300000</v>
      </c>
    </row>
    <row r="239" spans="1:6" ht="36">
      <c r="A239" s="10" t="s">
        <v>198</v>
      </c>
      <c r="B239" s="11" t="s">
        <v>199</v>
      </c>
      <c r="C239" s="11"/>
      <c r="D239" s="12">
        <f>D240+D243</f>
        <v>2510000</v>
      </c>
      <c r="E239" s="12">
        <f>E240+E243</f>
        <v>0</v>
      </c>
      <c r="F239" s="12">
        <f>F240+F243</f>
        <v>2510000</v>
      </c>
    </row>
    <row r="240" spans="1:6">
      <c r="A240" s="10" t="s">
        <v>169</v>
      </c>
      <c r="B240" s="11" t="s">
        <v>200</v>
      </c>
      <c r="C240" s="11"/>
      <c r="D240" s="12">
        <f t="shared" ref="D240:F241" si="45">D241</f>
        <v>310000</v>
      </c>
      <c r="E240" s="12">
        <f t="shared" si="45"/>
        <v>0</v>
      </c>
      <c r="F240" s="12">
        <f t="shared" si="45"/>
        <v>310000</v>
      </c>
    </row>
    <row r="241" spans="1:6" ht="60">
      <c r="A241" s="10" t="s">
        <v>112</v>
      </c>
      <c r="B241" s="11" t="s">
        <v>200</v>
      </c>
      <c r="C241" s="11" t="s">
        <v>113</v>
      </c>
      <c r="D241" s="12">
        <f t="shared" si="45"/>
        <v>310000</v>
      </c>
      <c r="E241" s="12">
        <f t="shared" si="45"/>
        <v>0</v>
      </c>
      <c r="F241" s="12">
        <f t="shared" si="45"/>
        <v>310000</v>
      </c>
    </row>
    <row r="242" spans="1:6" ht="24">
      <c r="A242" s="13" t="s">
        <v>171</v>
      </c>
      <c r="B242" s="14" t="s">
        <v>200</v>
      </c>
      <c r="C242" s="14" t="s">
        <v>172</v>
      </c>
      <c r="D242" s="16">
        <v>310000</v>
      </c>
      <c r="E242" s="16"/>
      <c r="F242" s="15">
        <f>D242+E242</f>
        <v>310000</v>
      </c>
    </row>
    <row r="243" spans="1:6" ht="24">
      <c r="A243" s="10" t="s">
        <v>201</v>
      </c>
      <c r="B243" s="11" t="s">
        <v>202</v>
      </c>
      <c r="C243" s="11"/>
      <c r="D243" s="12">
        <f>D244+D246+D248</f>
        <v>2200000</v>
      </c>
      <c r="E243" s="12">
        <f>E244+E246+E248</f>
        <v>0</v>
      </c>
      <c r="F243" s="12">
        <f>F244+F246+F248</f>
        <v>2200000</v>
      </c>
    </row>
    <row r="244" spans="1:6" ht="60">
      <c r="A244" s="10" t="s">
        <v>112</v>
      </c>
      <c r="B244" s="11" t="s">
        <v>202</v>
      </c>
      <c r="C244" s="11" t="s">
        <v>113</v>
      </c>
      <c r="D244" s="12">
        <f>D245</f>
        <v>2040000</v>
      </c>
      <c r="E244" s="12">
        <f>E245</f>
        <v>-200000</v>
      </c>
      <c r="F244" s="12">
        <f>F245</f>
        <v>1840000</v>
      </c>
    </row>
    <row r="245" spans="1:6" ht="24">
      <c r="A245" s="13" t="s">
        <v>171</v>
      </c>
      <c r="B245" s="14" t="s">
        <v>202</v>
      </c>
      <c r="C245" s="14" t="s">
        <v>172</v>
      </c>
      <c r="D245" s="16">
        <v>2040000</v>
      </c>
      <c r="E245" s="16">
        <v>-200000</v>
      </c>
      <c r="F245" s="15">
        <f>D245+E245</f>
        <v>1840000</v>
      </c>
    </row>
    <row r="246" spans="1:6" ht="24">
      <c r="A246" s="10" t="s">
        <v>6</v>
      </c>
      <c r="B246" s="11" t="s">
        <v>202</v>
      </c>
      <c r="C246" s="11" t="s">
        <v>7</v>
      </c>
      <c r="D246" s="12">
        <f>D247</f>
        <v>130000</v>
      </c>
      <c r="E246" s="12">
        <f>E247</f>
        <v>211937</v>
      </c>
      <c r="F246" s="12">
        <f>F247</f>
        <v>341937</v>
      </c>
    </row>
    <row r="247" spans="1:6" ht="24">
      <c r="A247" s="13" t="s">
        <v>8</v>
      </c>
      <c r="B247" s="14" t="s">
        <v>202</v>
      </c>
      <c r="C247" s="14" t="s">
        <v>9</v>
      </c>
      <c r="D247" s="16">
        <v>130000</v>
      </c>
      <c r="E247" s="16">
        <v>211937</v>
      </c>
      <c r="F247" s="15">
        <f>D247+E247</f>
        <v>341937</v>
      </c>
    </row>
    <row r="248" spans="1:6">
      <c r="A248" s="10" t="s">
        <v>30</v>
      </c>
      <c r="B248" s="11" t="s">
        <v>202</v>
      </c>
      <c r="C248" s="11" t="s">
        <v>31</v>
      </c>
      <c r="D248" s="12">
        <f>D249</f>
        <v>30000</v>
      </c>
      <c r="E248" s="12">
        <f>E249</f>
        <v>-11937</v>
      </c>
      <c r="F248" s="12">
        <f>F249</f>
        <v>18063</v>
      </c>
    </row>
    <row r="249" spans="1:6">
      <c r="A249" s="13" t="s">
        <v>80</v>
      </c>
      <c r="B249" s="14" t="s">
        <v>202</v>
      </c>
      <c r="C249" s="14" t="s">
        <v>81</v>
      </c>
      <c r="D249" s="16">
        <v>30000</v>
      </c>
      <c r="E249" s="16">
        <v>-11937</v>
      </c>
      <c r="F249" s="15">
        <f>D249+E249</f>
        <v>18063</v>
      </c>
    </row>
    <row r="250" spans="1:6">
      <c r="A250" s="10" t="s">
        <v>203</v>
      </c>
      <c r="B250" s="11" t="s">
        <v>204</v>
      </c>
      <c r="C250" s="11"/>
      <c r="D250" s="12">
        <f>D251</f>
        <v>4000000</v>
      </c>
      <c r="E250" s="12">
        <f t="shared" ref="E250:F252" si="46">E251</f>
        <v>0</v>
      </c>
      <c r="F250" s="12">
        <f t="shared" si="46"/>
        <v>4000000</v>
      </c>
    </row>
    <row r="251" spans="1:6">
      <c r="A251" s="10" t="s">
        <v>205</v>
      </c>
      <c r="B251" s="11" t="s">
        <v>206</v>
      </c>
      <c r="C251" s="11"/>
      <c r="D251" s="12">
        <f>D252</f>
        <v>4000000</v>
      </c>
      <c r="E251" s="12">
        <f t="shared" si="46"/>
        <v>0</v>
      </c>
      <c r="F251" s="12">
        <f t="shared" si="46"/>
        <v>4000000</v>
      </c>
    </row>
    <row r="252" spans="1:6">
      <c r="A252" s="10" t="s">
        <v>30</v>
      </c>
      <c r="B252" s="11" t="s">
        <v>206</v>
      </c>
      <c r="C252" s="11" t="s">
        <v>31</v>
      </c>
      <c r="D252" s="12">
        <f>D253</f>
        <v>4000000</v>
      </c>
      <c r="E252" s="12">
        <f t="shared" si="46"/>
        <v>0</v>
      </c>
      <c r="F252" s="12">
        <f t="shared" si="46"/>
        <v>4000000</v>
      </c>
    </row>
    <row r="253" spans="1:6" ht="36">
      <c r="A253" s="13" t="s">
        <v>32</v>
      </c>
      <c r="B253" s="14" t="s">
        <v>206</v>
      </c>
      <c r="C253" s="14" t="s">
        <v>33</v>
      </c>
      <c r="D253" s="16">
        <v>4000000</v>
      </c>
      <c r="E253" s="16"/>
      <c r="F253" s="15">
        <f>D253+E253</f>
        <v>4000000</v>
      </c>
    </row>
    <row r="254" spans="1:6">
      <c r="A254" s="20" t="s">
        <v>207</v>
      </c>
      <c r="B254" s="21"/>
      <c r="C254" s="21"/>
      <c r="D254" s="22">
        <f>D15+D19+D41+D45+D54+D73+D86+D90+D99+D109+D116+D148+D155+D162+D166+D175+D194+D198+D212+D221+D235+D239+D250</f>
        <v>506079148.26999998</v>
      </c>
      <c r="E254" s="22">
        <f>E15+E19+E41+E45+E54+E73+E86+E90+E99+E109+E116+E148+E155+E162+E166+E175+E194+E198+E212+E221+E235+E239+E250</f>
        <v>161177350.31999999</v>
      </c>
      <c r="F254" s="22">
        <f>F15+F19+F41+F45+F54+F73+F86+F90+F99+F109+F116+F148+F155+F162+F166+F175+F194+F198+F212+F221+F235+F239+F250</f>
        <v>667256498.59000003</v>
      </c>
    </row>
  </sheetData>
  <mergeCells count="1">
    <mergeCell ref="A11:F11"/>
  </mergeCells>
  <pageMargins left="0.31496062992125984" right="0.1181102362204724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измен целевые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Duma</cp:lastModifiedBy>
  <cp:lastPrinted>2015-08-21T10:25:49Z</cp:lastPrinted>
  <dcterms:created xsi:type="dcterms:W3CDTF">2015-08-11T06:17:00Z</dcterms:created>
  <dcterms:modified xsi:type="dcterms:W3CDTF">2015-08-21T10:25:51Z</dcterms:modified>
</cp:coreProperties>
</file>