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<sst xmlns="http://schemas.openxmlformats.org/spreadsheetml/2006/main" count="188" uniqueCount="121">
  <si>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</si>
  <si>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</si>
  <si>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</si>
  <si>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</si>
  <si>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</si>
  <si>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</si>
  <si>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</si>
  <si>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</si>
  <si>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</si>
  <si>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</si>
  <si>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</si>
  <si>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</si>
  <si>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</si>
  <si>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</si>
  <si>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</si>
  <si>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</si>
  <si>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</si>
  <si>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</si>
  <si>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</si>
  <si>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</si>
  <si>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</si>
  <si>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</si>
  <si>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</si>
  <si>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</si>
  <si>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</si>
  <si>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</si>
  <si>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</si>
  <si>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</si>
  <si>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</si>
  <si>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</si>
  <si>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</si>
  <si>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</si>
  <si>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</si>
  <si>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</si>
  <si>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</si>
  <si>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</si>
  <si>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</si>
  <si>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</si>
  <si>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</si>
  <si>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</si>
  <si>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</si>
  <si>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</si>
  <si>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</si>
  <si>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</si>
  <si>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</si>
  <si>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</si>
  <si>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</si>
  <si>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</si>
  <si>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</si>
  <si>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</si>
  <si>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</si>
  <si>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</si>
  <si>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</si>
  <si>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</si>
  <si>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</si>
  <si>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</si>
  <si>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</si>
  <si>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</si>
  <si>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</si>
  <si>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</si>
  <si>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</si>
  <si>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</si>
  <si>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</si>
  <si>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</si>
  <si>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</si>
  <si>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</si>
  <si>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</si>
  <si>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</si>
  <si>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</si>
  <si>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</si>
  <si>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</si>
  <si>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</si>
  <si>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</si>
  <si>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</si>
  <si>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</si>
  <si>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</si>
  <si>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</si>
  <si>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</si>
  <si>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</si>
  <si>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</si>
  <si>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</si>
  <si>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</si>
  <si>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</si>
  <si>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</si>
  <si>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</si>
  <si>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</si>
  <si>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по годам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</si>
  <si>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</si>
  <si>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</si>
  <si>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</si>
  <si>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</si>
  <si>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</si>
  <si>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 xml:space="preserve">                                                                                       1. УЛИЧНОЕ  ОСВЕЩЕНИЕ                                                                тыс.руб.</t>
  </si>
  <si>
    <t>местный бюджет</t>
  </si>
  <si>
    <t>2020 г.</t>
  </si>
  <si>
    <t>3.   ОРГАНИЗАЦИЯ И СОДЕРЖАНИЕ МЕСТ ЗАХОРОНЕНИЯ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</si>
  <si>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</si>
  <si>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</si>
  <si>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</si>
  <si>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</si>
  <si>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</si>
  <si>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</si>
  <si>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</si>
  <si>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</si>
  <si>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</si>
  <si>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</si>
  <si>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</si>
  <si>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</si>
  <si>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</si>
  <si>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</si>
  <si>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</si>
  <si>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</si>
  <si>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</si>
  <si>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</si>
  <si>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</si>
  <si>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</si>
  <si>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</si>
  <si>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r>
      <t xml:space="preserve">По основному мероприятию программы ВСЕГО        </t>
    </r>
    <r>
      <rPr>
        <sz val="12"/>
        <rFont val="Times New Roman"/>
        <family val="1"/>
      </rPr>
      <t>в т.ч.</t>
    </r>
  </si>
  <si>
    <t>к Постановлению администрации</t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</si>
  <si>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</si>
  <si>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от  26.03.   2018г.   №279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</si>
</sst>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sz val="10"/>
      <color indexed="4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4" fontId="8" fillId="0" borderId="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3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164" fontId="3" fillId="0" borderId="16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top" wrapText="1"/>
    </xf>
    <xf numFmtId="164" fontId="3" fillId="0" borderId="22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 topLeftCell="A4">
      <selection activeCell="I8" sqref="I8"/>
    </sheetView>
  </sheetViews>
  <sheetFormatPr defaultColWidth="9.00390625" defaultRowHeight="12.75"/>
  <cols>
    <col min="1" max="1" width="5.75390625" style="0" customWidth="1"/>
    <col min="2" max="2" width="24.125" style="0" customWidth="1"/>
    <col min="3" max="3" width="17.75390625" style="0" customWidth="1"/>
    <col min="4" max="4" width="18.625" style="0" customWidth="1"/>
    <col min="5" max="6" width="9.25390625" style="0" customWidth="1"/>
    <col min="7" max="7" width="8.875" style="0" customWidth="1"/>
    <col min="8" max="8" width="8.75390625" style="0" customWidth="1"/>
    <col min="10" max="10" width="9.00390625" style="0" customWidth="1"/>
    <col min="11" max="11" width="8.875" style="0" customWidth="1"/>
    <col min="12" max="12" width="10.375" style="0" customWidth="1"/>
    <col min="13" max="13" width="9.625" style="0" bestFit="1" customWidth="1"/>
  </cols>
  <sheetData>
    <row r="1" spans="9:12" ht="12.75" customHeight="1" hidden="1">
      <c r="I1" s="115" t="s">
        <v>44</v>
      </c>
      <c r="J1" s="115"/>
      <c r="K1" s="115"/>
      <c r="L1" s="115"/>
    </row>
    <row r="2" spans="9:12" ht="12.75" customHeight="1" hidden="1">
      <c r="I2" s="115"/>
      <c r="J2" s="115"/>
      <c r="K2" s="115"/>
      <c r="L2" s="115"/>
    </row>
    <row r="3" spans="9:12" ht="12.75" customHeight="1" hidden="1">
      <c r="I3" s="115"/>
      <c r="J3" s="115"/>
      <c r="K3" s="115"/>
      <c r="L3" s="115"/>
    </row>
    <row r="4" spans="9:12" ht="12.75">
      <c r="I4" s="115"/>
      <c r="J4" s="115"/>
      <c r="K4" s="115"/>
      <c r="L4" s="115"/>
    </row>
    <row r="5" spans="9:12" ht="12.75">
      <c r="I5" s="115" t="s">
        <v>118</v>
      </c>
      <c r="J5" s="115"/>
      <c r="K5" s="115"/>
      <c r="L5" s="115"/>
    </row>
    <row r="6" spans="9:12" ht="12.75">
      <c r="I6" s="115" t="s">
        <v>45</v>
      </c>
      <c r="J6" s="115"/>
      <c r="K6" s="115"/>
      <c r="L6" s="115"/>
    </row>
    <row r="7" spans="9:12" ht="12.75">
      <c r="I7" s="115" t="s">
        <v>120</v>
      </c>
      <c r="J7" s="115"/>
      <c r="K7" s="115"/>
      <c r="L7" s="115"/>
    </row>
    <row r="9" spans="2:12" ht="18">
      <c r="B9" s="118" t="s">
        <v>116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ht="13.5" hidden="1" thickBot="1"/>
    <row r="11" spans="1:13" ht="34.5" customHeight="1">
      <c r="A11" s="149" t="s">
        <v>89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  <c r="M11" s="103"/>
    </row>
    <row r="12" spans="1:12" ht="12.75">
      <c r="A12" s="104"/>
      <c r="B12" s="116" t="s">
        <v>92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7"/>
    </row>
    <row r="13" spans="1:12" ht="12.75" hidden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2.75" hidden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2" ht="15.75">
      <c r="A15" s="124" t="s">
        <v>14</v>
      </c>
      <c r="B15" s="125" t="s">
        <v>42</v>
      </c>
      <c r="C15" s="125" t="s">
        <v>85</v>
      </c>
      <c r="D15" s="127" t="s">
        <v>16</v>
      </c>
      <c r="E15" s="157" t="s">
        <v>86</v>
      </c>
      <c r="F15" s="158"/>
      <c r="G15" s="158"/>
      <c r="H15" s="158"/>
      <c r="I15" s="158"/>
      <c r="J15" s="158"/>
      <c r="K15" s="159"/>
      <c r="L15" s="139" t="s">
        <v>17</v>
      </c>
    </row>
    <row r="16" spans="1:12" ht="31.5" customHeight="1">
      <c r="A16" s="124"/>
      <c r="B16" s="126"/>
      <c r="C16" s="126"/>
      <c r="D16" s="127"/>
      <c r="E16" s="17">
        <v>2014</v>
      </c>
      <c r="F16" s="17">
        <v>2015</v>
      </c>
      <c r="G16" s="17">
        <v>2016</v>
      </c>
      <c r="H16" s="17" t="s">
        <v>18</v>
      </c>
      <c r="I16" s="17" t="s">
        <v>49</v>
      </c>
      <c r="J16" s="17" t="s">
        <v>50</v>
      </c>
      <c r="K16" s="17" t="s">
        <v>94</v>
      </c>
      <c r="L16" s="140"/>
    </row>
    <row r="17" spans="1:14" ht="51" customHeight="1">
      <c r="A17" s="11" t="s">
        <v>55</v>
      </c>
      <c r="B17" s="10" t="s">
        <v>19</v>
      </c>
      <c r="C17" s="121" t="s">
        <v>91</v>
      </c>
      <c r="D17" s="17" t="s">
        <v>93</v>
      </c>
      <c r="E17" s="25">
        <v>1478</v>
      </c>
      <c r="F17" s="25">
        <v>1500</v>
      </c>
      <c r="G17" s="25">
        <v>1200</v>
      </c>
      <c r="H17" s="26">
        <v>1500</v>
      </c>
      <c r="I17" s="26">
        <v>1500</v>
      </c>
      <c r="J17" s="26">
        <v>1500</v>
      </c>
      <c r="K17" s="26">
        <v>1500</v>
      </c>
      <c r="L17" s="27">
        <v>10178</v>
      </c>
      <c r="N17" s="154"/>
    </row>
    <row r="18" spans="1:14" ht="31.5" customHeight="1" hidden="1">
      <c r="A18" s="11">
        <v>2</v>
      </c>
      <c r="B18" s="10" t="s">
        <v>21</v>
      </c>
      <c r="C18" s="122"/>
      <c r="D18" s="17" t="s">
        <v>20</v>
      </c>
      <c r="E18" s="25"/>
      <c r="F18" s="25"/>
      <c r="G18" s="25"/>
      <c r="H18" s="26"/>
      <c r="I18" s="26"/>
      <c r="J18" s="26"/>
      <c r="K18" s="26">
        <v>2000</v>
      </c>
      <c r="L18" s="27" t="e">
        <f>#REF!+#REF!+#REF!+H18+I18+J18+K18</f>
        <v>#REF!</v>
      </c>
      <c r="N18" s="154"/>
    </row>
    <row r="19" spans="1:14" ht="60.75" customHeight="1">
      <c r="A19" s="11" t="s">
        <v>56</v>
      </c>
      <c r="B19" s="10" t="s">
        <v>22</v>
      </c>
      <c r="C19" s="123"/>
      <c r="D19" s="17" t="s">
        <v>93</v>
      </c>
      <c r="E19" s="25">
        <v>12430</v>
      </c>
      <c r="F19" s="25">
        <v>12425</v>
      </c>
      <c r="G19" s="25">
        <v>13129.3</v>
      </c>
      <c r="H19" s="26">
        <v>15095.5</v>
      </c>
      <c r="I19" s="26">
        <v>14017</v>
      </c>
      <c r="J19" s="26">
        <v>14017</v>
      </c>
      <c r="K19" s="26">
        <v>14017</v>
      </c>
      <c r="L19" s="27">
        <v>95130.8</v>
      </c>
      <c r="N19" s="154"/>
    </row>
    <row r="20" spans="1:12" ht="16.5" thickBot="1">
      <c r="A20" s="12"/>
      <c r="B20" s="13" t="s">
        <v>11</v>
      </c>
      <c r="C20" s="13"/>
      <c r="D20" s="14"/>
      <c r="E20" s="23">
        <f aca="true" t="shared" si="0" ref="E20:L20">E17+E19</f>
        <v>13908</v>
      </c>
      <c r="F20" s="23">
        <f t="shared" si="0"/>
        <v>13925</v>
      </c>
      <c r="G20" s="23">
        <f t="shared" si="0"/>
        <v>14329.3</v>
      </c>
      <c r="H20" s="28">
        <f t="shared" si="0"/>
        <v>16595.5</v>
      </c>
      <c r="I20" s="28">
        <f t="shared" si="0"/>
        <v>15517</v>
      </c>
      <c r="J20" s="28">
        <f t="shared" si="0"/>
        <v>15517</v>
      </c>
      <c r="K20" s="28">
        <f t="shared" si="0"/>
        <v>15517</v>
      </c>
      <c r="L20" s="29">
        <f t="shared" si="0"/>
        <v>105308.8</v>
      </c>
    </row>
    <row r="21" spans="1:12" ht="15.75" hidden="1">
      <c r="A21" s="5"/>
      <c r="B21" s="1"/>
      <c r="C21" s="1"/>
      <c r="D21" s="2"/>
      <c r="E21" s="2"/>
      <c r="F21" s="2"/>
      <c r="G21" s="2"/>
      <c r="H21" s="7"/>
      <c r="I21" s="6"/>
      <c r="J21" s="6"/>
      <c r="K21" s="6"/>
      <c r="L21" s="30"/>
    </row>
    <row r="22" spans="1:12" ht="15.75" hidden="1">
      <c r="A22" s="5"/>
      <c r="B22" s="1"/>
      <c r="C22" s="1"/>
      <c r="D22" s="2"/>
      <c r="E22" s="2"/>
      <c r="F22" s="2"/>
      <c r="G22" s="2"/>
      <c r="H22" s="7"/>
      <c r="I22" s="6"/>
      <c r="J22" s="6"/>
      <c r="K22" s="6"/>
      <c r="L22" s="30"/>
    </row>
    <row r="23" spans="1:12" ht="15.75" hidden="1">
      <c r="A23" s="5"/>
      <c r="B23" s="1"/>
      <c r="C23" s="1"/>
      <c r="D23" s="2"/>
      <c r="E23" s="2"/>
      <c r="F23" s="2"/>
      <c r="G23" s="2"/>
      <c r="H23" s="7"/>
      <c r="I23" s="6"/>
      <c r="J23" s="6"/>
      <c r="K23" s="6"/>
      <c r="L23" s="30"/>
    </row>
    <row r="24" spans="1:12" ht="15">
      <c r="A24" s="31"/>
      <c r="B24" s="119" t="s">
        <v>23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20"/>
    </row>
    <row r="25" spans="1:12" ht="15" hidden="1">
      <c r="A25" s="32"/>
      <c r="B25" s="33"/>
      <c r="C25" s="33"/>
      <c r="D25" s="33"/>
      <c r="E25" s="33"/>
      <c r="F25" s="33"/>
      <c r="G25" s="33"/>
      <c r="H25" s="34"/>
      <c r="I25" s="33"/>
      <c r="J25" s="33"/>
      <c r="K25" s="33"/>
      <c r="L25" s="35"/>
    </row>
    <row r="26" spans="1:12" ht="15.75" customHeight="1">
      <c r="A26" s="108" t="s">
        <v>43</v>
      </c>
      <c r="B26" s="110" t="s">
        <v>15</v>
      </c>
      <c r="C26" s="152" t="s">
        <v>85</v>
      </c>
      <c r="D26" s="109" t="s">
        <v>16</v>
      </c>
      <c r="E26" s="130">
        <v>2014</v>
      </c>
      <c r="F26" s="130">
        <v>2015</v>
      </c>
      <c r="G26" s="130">
        <v>2016</v>
      </c>
      <c r="H26" s="141">
        <v>2017</v>
      </c>
      <c r="I26" s="143">
        <v>2018</v>
      </c>
      <c r="J26" s="143">
        <v>2019</v>
      </c>
      <c r="K26" s="143">
        <v>2020</v>
      </c>
      <c r="L26" s="139" t="s">
        <v>17</v>
      </c>
    </row>
    <row r="27" spans="1:12" ht="37.5" customHeight="1">
      <c r="A27" s="108"/>
      <c r="B27" s="110"/>
      <c r="C27" s="153"/>
      <c r="D27" s="109"/>
      <c r="E27" s="131"/>
      <c r="F27" s="131"/>
      <c r="G27" s="131"/>
      <c r="H27" s="142"/>
      <c r="I27" s="144"/>
      <c r="J27" s="144"/>
      <c r="K27" s="144"/>
      <c r="L27" s="140"/>
    </row>
    <row r="28" spans="1:14" ht="42" customHeight="1">
      <c r="A28" s="51" t="s">
        <v>57</v>
      </c>
      <c r="B28" s="52" t="s">
        <v>24</v>
      </c>
      <c r="C28" s="145" t="s">
        <v>87</v>
      </c>
      <c r="D28" s="25" t="s">
        <v>93</v>
      </c>
      <c r="E28" s="25">
        <v>572.3</v>
      </c>
      <c r="F28" s="25">
        <v>382</v>
      </c>
      <c r="G28" s="25">
        <v>372</v>
      </c>
      <c r="H28" s="37">
        <v>375</v>
      </c>
      <c r="I28" s="37">
        <v>659.5</v>
      </c>
      <c r="J28" s="37">
        <v>659.5</v>
      </c>
      <c r="K28" s="37">
        <v>659.5</v>
      </c>
      <c r="L28" s="27">
        <v>3679.8</v>
      </c>
      <c r="N28" s="15"/>
    </row>
    <row r="29" spans="1:12" ht="45">
      <c r="A29" s="51" t="s">
        <v>58</v>
      </c>
      <c r="B29" s="52" t="s">
        <v>25</v>
      </c>
      <c r="C29" s="146"/>
      <c r="D29" s="25" t="s">
        <v>93</v>
      </c>
      <c r="E29" s="25">
        <v>622.2</v>
      </c>
      <c r="F29" s="25">
        <v>670</v>
      </c>
      <c r="G29" s="25">
        <v>646</v>
      </c>
      <c r="H29" s="37">
        <f>H30+H31</f>
        <v>559</v>
      </c>
      <c r="I29" s="37">
        <v>597.9</v>
      </c>
      <c r="J29" s="37">
        <v>597.9</v>
      </c>
      <c r="K29" s="37">
        <v>597.9</v>
      </c>
      <c r="L29" s="27">
        <v>4290.9</v>
      </c>
    </row>
    <row r="30" spans="1:12" ht="30">
      <c r="A30" s="51"/>
      <c r="B30" s="52" t="s">
        <v>26</v>
      </c>
      <c r="C30" s="146"/>
      <c r="D30" s="25" t="s">
        <v>93</v>
      </c>
      <c r="E30" s="25"/>
      <c r="F30" s="25">
        <v>77</v>
      </c>
      <c r="G30" s="25">
        <v>52</v>
      </c>
      <c r="H30" s="37">
        <v>34</v>
      </c>
      <c r="I30" s="37">
        <v>19.3</v>
      </c>
      <c r="J30" s="37">
        <v>19.3</v>
      </c>
      <c r="K30" s="37">
        <v>19.3</v>
      </c>
      <c r="L30" s="27">
        <v>220.9</v>
      </c>
    </row>
    <row r="31" spans="1:12" ht="30">
      <c r="A31" s="51"/>
      <c r="B31" s="52" t="s">
        <v>39</v>
      </c>
      <c r="C31" s="146"/>
      <c r="D31" s="25" t="s">
        <v>93</v>
      </c>
      <c r="E31" s="25">
        <v>622.2</v>
      </c>
      <c r="F31" s="25">
        <v>593</v>
      </c>
      <c r="G31" s="25">
        <v>594</v>
      </c>
      <c r="H31" s="37">
        <v>525</v>
      </c>
      <c r="I31" s="37">
        <v>578.6</v>
      </c>
      <c r="J31" s="37">
        <v>578.6</v>
      </c>
      <c r="K31" s="37">
        <v>578.6</v>
      </c>
      <c r="L31" s="27">
        <v>4070</v>
      </c>
    </row>
    <row r="32" spans="1:12" ht="45">
      <c r="A32" s="51" t="s">
        <v>59</v>
      </c>
      <c r="B32" s="52" t="s">
        <v>27</v>
      </c>
      <c r="C32" s="146"/>
      <c r="D32" s="25" t="s">
        <v>93</v>
      </c>
      <c r="E32" s="25">
        <v>23.7</v>
      </c>
      <c r="F32" s="25">
        <v>16</v>
      </c>
      <c r="G32" s="25">
        <v>31</v>
      </c>
      <c r="H32" s="37">
        <v>12</v>
      </c>
      <c r="I32" s="37">
        <v>57.5</v>
      </c>
      <c r="J32" s="37">
        <v>57.5</v>
      </c>
      <c r="K32" s="37">
        <v>57.5</v>
      </c>
      <c r="L32" s="27">
        <v>255.2</v>
      </c>
    </row>
    <row r="33" spans="1:12" ht="15.75">
      <c r="A33" s="51" t="s">
        <v>60</v>
      </c>
      <c r="B33" s="52" t="s">
        <v>28</v>
      </c>
      <c r="C33" s="146"/>
      <c r="D33" s="25" t="s">
        <v>93</v>
      </c>
      <c r="E33" s="25">
        <v>1544.1</v>
      </c>
      <c r="F33" s="25">
        <v>1252</v>
      </c>
      <c r="G33" s="25">
        <v>1281</v>
      </c>
      <c r="H33" s="37">
        <v>1384</v>
      </c>
      <c r="I33" s="37">
        <v>1315.1</v>
      </c>
      <c r="J33" s="37">
        <v>1315.1</v>
      </c>
      <c r="K33" s="37">
        <v>1315.1</v>
      </c>
      <c r="L33" s="27">
        <v>9406.4</v>
      </c>
    </row>
    <row r="34" spans="1:12" ht="26.25" customHeight="1" hidden="1" thickBot="1">
      <c r="A34" s="51">
        <v>5</v>
      </c>
      <c r="B34" s="52" t="s">
        <v>29</v>
      </c>
      <c r="C34" s="146"/>
      <c r="D34" s="25" t="s">
        <v>93</v>
      </c>
      <c r="E34" s="25"/>
      <c r="F34" s="25"/>
      <c r="G34" s="25"/>
      <c r="H34" s="37"/>
      <c r="I34" s="38"/>
      <c r="J34" s="38"/>
      <c r="K34" s="38"/>
      <c r="L34" s="27">
        <f aca="true" t="shared" si="1" ref="L34:L40">H34+I34+J34+K34</f>
        <v>0</v>
      </c>
    </row>
    <row r="35" spans="1:12" ht="25.5" customHeight="1" hidden="1">
      <c r="A35" s="51"/>
      <c r="B35" s="52" t="s">
        <v>30</v>
      </c>
      <c r="C35" s="146"/>
      <c r="D35" s="25" t="s">
        <v>93</v>
      </c>
      <c r="E35" s="25"/>
      <c r="F35" s="25"/>
      <c r="G35" s="25"/>
      <c r="H35" s="37"/>
      <c r="I35" s="38"/>
      <c r="J35" s="38"/>
      <c r="K35" s="38"/>
      <c r="L35" s="27">
        <f t="shared" si="1"/>
        <v>0</v>
      </c>
    </row>
    <row r="36" spans="1:12" ht="23.25" customHeight="1" hidden="1" thickBot="1">
      <c r="A36" s="51"/>
      <c r="B36" s="52" t="s">
        <v>31</v>
      </c>
      <c r="C36" s="146"/>
      <c r="D36" s="25" t="s">
        <v>93</v>
      </c>
      <c r="E36" s="25"/>
      <c r="F36" s="25"/>
      <c r="G36" s="25"/>
      <c r="H36" s="37"/>
      <c r="I36" s="38"/>
      <c r="J36" s="38"/>
      <c r="K36" s="38"/>
      <c r="L36" s="27">
        <f t="shared" si="1"/>
        <v>0</v>
      </c>
    </row>
    <row r="37" spans="1:12" ht="22.5" customHeight="1" hidden="1">
      <c r="A37" s="51"/>
      <c r="B37" s="52"/>
      <c r="C37" s="146"/>
      <c r="D37" s="25" t="s">
        <v>93</v>
      </c>
      <c r="E37" s="25"/>
      <c r="F37" s="25"/>
      <c r="G37" s="25"/>
      <c r="H37" s="37"/>
      <c r="I37" s="38"/>
      <c r="J37" s="38"/>
      <c r="K37" s="38"/>
      <c r="L37" s="27">
        <f t="shared" si="1"/>
        <v>0</v>
      </c>
    </row>
    <row r="38" spans="1:12" ht="25.5" customHeight="1" hidden="1">
      <c r="A38" s="51">
        <v>6</v>
      </c>
      <c r="B38" s="52" t="s">
        <v>52</v>
      </c>
      <c r="C38" s="146"/>
      <c r="D38" s="25" t="s">
        <v>93</v>
      </c>
      <c r="E38" s="25"/>
      <c r="F38" s="25"/>
      <c r="G38" s="25"/>
      <c r="H38" s="37"/>
      <c r="I38" s="38"/>
      <c r="J38" s="38"/>
      <c r="K38" s="38"/>
      <c r="L38" s="27">
        <f t="shared" si="1"/>
        <v>0</v>
      </c>
    </row>
    <row r="39" spans="1:12" ht="22.5" customHeight="1" hidden="1">
      <c r="A39" s="51"/>
      <c r="B39" s="52"/>
      <c r="C39" s="146"/>
      <c r="D39" s="25" t="s">
        <v>93</v>
      </c>
      <c r="E39" s="25"/>
      <c r="F39" s="25"/>
      <c r="G39" s="25"/>
      <c r="H39" s="37"/>
      <c r="I39" s="38"/>
      <c r="J39" s="38"/>
      <c r="K39" s="38"/>
      <c r="L39" s="27">
        <f t="shared" si="1"/>
        <v>0</v>
      </c>
    </row>
    <row r="40" spans="1:12" ht="45">
      <c r="A40" s="51" t="s">
        <v>61</v>
      </c>
      <c r="B40" s="52" t="s">
        <v>32</v>
      </c>
      <c r="C40" s="147"/>
      <c r="D40" s="25" t="s">
        <v>93</v>
      </c>
      <c r="E40" s="25"/>
      <c r="F40" s="25"/>
      <c r="G40" s="25"/>
      <c r="H40" s="37"/>
      <c r="I40" s="38"/>
      <c r="J40" s="38"/>
      <c r="K40" s="38"/>
      <c r="L40" s="27">
        <f t="shared" si="1"/>
        <v>0</v>
      </c>
    </row>
    <row r="41" spans="1:14" ht="16.5" thickBot="1">
      <c r="A41" s="53"/>
      <c r="B41" s="54" t="s">
        <v>33</v>
      </c>
      <c r="C41" s="54"/>
      <c r="D41" s="55"/>
      <c r="E41" s="55">
        <f>E28+E29+E32+E33+E40</f>
        <v>2762.3</v>
      </c>
      <c r="F41" s="55">
        <f>F28+F29+F32+F33+F40</f>
        <v>2320</v>
      </c>
      <c r="G41" s="55">
        <f>G28+G29+G32+G33+G40</f>
        <v>2330</v>
      </c>
      <c r="H41" s="39">
        <f>H28+H29+H32+H33</f>
        <v>2330</v>
      </c>
      <c r="I41" s="39">
        <f>I28+I29+I32+I33</f>
        <v>2630</v>
      </c>
      <c r="J41" s="39">
        <f>J28+J29+J32+J33</f>
        <v>2630</v>
      </c>
      <c r="K41" s="39">
        <f>K28+K29+K32+K33</f>
        <v>2630</v>
      </c>
      <c r="L41" s="40">
        <f>L28+L29+L32+L33+L40</f>
        <v>17632.3</v>
      </c>
      <c r="M41" s="16"/>
      <c r="N41" s="3"/>
    </row>
    <row r="42" spans="1:12" ht="15" hidden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 t="e">
        <f>D42+#REF!+#REF!+#REF!+H42+I42+J42+K42</f>
        <v>#REF!</v>
      </c>
    </row>
    <row r="43" spans="1:12" ht="15" hidden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5" hidden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5" hidden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5" hidden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5" hidden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15" hidden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5.75" hidden="1">
      <c r="A49" s="58"/>
      <c r="B49" s="111"/>
      <c r="C49" s="128"/>
      <c r="D49" s="128"/>
      <c r="E49" s="128"/>
      <c r="F49" s="128"/>
      <c r="G49" s="128"/>
      <c r="H49" s="128"/>
      <c r="I49" s="128"/>
      <c r="J49" s="128"/>
      <c r="K49" s="128"/>
      <c r="L49" s="129"/>
    </row>
    <row r="50" spans="1:12" ht="15.75" hidden="1">
      <c r="A50" s="58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7"/>
    </row>
    <row r="51" spans="1:12" ht="14.25" customHeight="1">
      <c r="A51" s="31"/>
      <c r="B51" s="133" t="s">
        <v>95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</row>
    <row r="52" spans="1:12" ht="13.5" customHeight="1" hidden="1" thickBot="1">
      <c r="A52" s="41"/>
      <c r="B52" s="155" t="s">
        <v>34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  <row r="53" spans="1:12" ht="47.25" customHeight="1">
      <c r="A53" s="32" t="s">
        <v>43</v>
      </c>
      <c r="B53" s="132" t="s">
        <v>15</v>
      </c>
      <c r="C53" s="125" t="s">
        <v>85</v>
      </c>
      <c r="D53" s="127" t="s">
        <v>16</v>
      </c>
      <c r="E53" s="17">
        <v>2014</v>
      </c>
      <c r="F53" s="17">
        <v>2015</v>
      </c>
      <c r="G53" s="17">
        <v>2016</v>
      </c>
      <c r="H53" s="44">
        <v>2017</v>
      </c>
      <c r="I53" s="44">
        <v>2018</v>
      </c>
      <c r="J53" s="44">
        <v>2019</v>
      </c>
      <c r="K53" s="44">
        <v>2020</v>
      </c>
      <c r="L53" s="45" t="s">
        <v>17</v>
      </c>
    </row>
    <row r="54" spans="1:12" ht="13.5" customHeight="1" hidden="1" thickBot="1">
      <c r="A54" s="32"/>
      <c r="B54" s="132"/>
      <c r="C54" s="126"/>
      <c r="D54" s="127"/>
      <c r="E54" s="60"/>
      <c r="F54" s="60"/>
      <c r="G54" s="60"/>
      <c r="H54" s="42"/>
      <c r="I54" s="42"/>
      <c r="J54" s="42"/>
      <c r="K54" s="42"/>
      <c r="L54" s="43"/>
    </row>
    <row r="55" spans="1:12" ht="32.25" customHeight="1">
      <c r="A55" s="110" t="s">
        <v>62</v>
      </c>
      <c r="B55" s="113" t="s">
        <v>47</v>
      </c>
      <c r="C55" s="135" t="s">
        <v>119</v>
      </c>
      <c r="D55" s="25" t="s">
        <v>93</v>
      </c>
      <c r="E55" s="26">
        <v>0</v>
      </c>
      <c r="F55" s="26">
        <v>0</v>
      </c>
      <c r="G55" s="26">
        <v>0</v>
      </c>
      <c r="H55" s="112">
        <v>680</v>
      </c>
      <c r="I55" s="112">
        <v>0</v>
      </c>
      <c r="J55" s="112">
        <v>0</v>
      </c>
      <c r="K55" s="112">
        <v>0</v>
      </c>
      <c r="L55" s="148">
        <v>680</v>
      </c>
    </row>
    <row r="56" spans="1:12" ht="6" customHeight="1" hidden="1" thickBot="1">
      <c r="A56" s="110"/>
      <c r="B56" s="113"/>
      <c r="C56" s="136"/>
      <c r="D56" s="25" t="s">
        <v>93</v>
      </c>
      <c r="E56" s="26"/>
      <c r="F56" s="26"/>
      <c r="G56" s="26"/>
      <c r="H56" s="112"/>
      <c r="I56" s="112"/>
      <c r="J56" s="112"/>
      <c r="K56" s="112"/>
      <c r="L56" s="148"/>
    </row>
    <row r="57" spans="1:12" ht="23.25" customHeight="1">
      <c r="A57" s="36" t="s">
        <v>63</v>
      </c>
      <c r="B57" s="114" t="s">
        <v>35</v>
      </c>
      <c r="C57" s="136"/>
      <c r="D57" s="25" t="s">
        <v>93</v>
      </c>
      <c r="E57" s="26">
        <v>691.9</v>
      </c>
      <c r="F57" s="26">
        <v>764.3</v>
      </c>
      <c r="G57" s="26">
        <v>754.8</v>
      </c>
      <c r="H57" s="112">
        <v>1500</v>
      </c>
      <c r="I57" s="112">
        <v>1500</v>
      </c>
      <c r="J57" s="112">
        <v>1500</v>
      </c>
      <c r="K57" s="112">
        <v>1500</v>
      </c>
      <c r="L57" s="148">
        <v>8211</v>
      </c>
    </row>
    <row r="58" spans="1:12" ht="0.75" customHeight="1" hidden="1">
      <c r="A58" s="36"/>
      <c r="B58" s="114"/>
      <c r="C58" s="136"/>
      <c r="D58" s="25" t="s">
        <v>93</v>
      </c>
      <c r="E58" s="26"/>
      <c r="F58" s="26"/>
      <c r="G58" s="26"/>
      <c r="H58" s="112"/>
      <c r="I58" s="112"/>
      <c r="J58" s="112"/>
      <c r="K58" s="112"/>
      <c r="L58" s="148"/>
    </row>
    <row r="59" spans="1:12" ht="136.5" customHeight="1">
      <c r="A59" s="36" t="s">
        <v>64</v>
      </c>
      <c r="B59" s="46" t="s">
        <v>36</v>
      </c>
      <c r="C59" s="137"/>
      <c r="D59" s="25" t="s">
        <v>93</v>
      </c>
      <c r="E59" s="26">
        <v>663.8</v>
      </c>
      <c r="F59" s="26">
        <v>587.7</v>
      </c>
      <c r="G59" s="26">
        <v>1094.7</v>
      </c>
      <c r="H59" s="26">
        <v>900</v>
      </c>
      <c r="I59" s="26">
        <v>1000</v>
      </c>
      <c r="J59" s="26">
        <v>1000</v>
      </c>
      <c r="K59" s="26">
        <v>1000</v>
      </c>
      <c r="L59" s="61">
        <v>6246.2</v>
      </c>
    </row>
    <row r="60" spans="1:12" ht="16.5" thickBot="1">
      <c r="A60" s="47"/>
      <c r="B60" s="48" t="s">
        <v>37</v>
      </c>
      <c r="C60" s="48"/>
      <c r="D60" s="14"/>
      <c r="E60" s="62">
        <f aca="true" t="shared" si="2" ref="E60:L60">E55+E57+E59</f>
        <v>1355.6999999999998</v>
      </c>
      <c r="F60" s="62">
        <f t="shared" si="2"/>
        <v>1352</v>
      </c>
      <c r="G60" s="62">
        <f t="shared" si="2"/>
        <v>1849.5</v>
      </c>
      <c r="H60" s="62">
        <f t="shared" si="2"/>
        <v>3080</v>
      </c>
      <c r="I60" s="62">
        <f t="shared" si="2"/>
        <v>2500</v>
      </c>
      <c r="J60" s="62">
        <f t="shared" si="2"/>
        <v>2500</v>
      </c>
      <c r="K60" s="62">
        <f t="shared" si="2"/>
        <v>2500</v>
      </c>
      <c r="L60" s="63">
        <f t="shared" si="2"/>
        <v>15137.2</v>
      </c>
    </row>
    <row r="61" spans="1:12" ht="15">
      <c r="A61" s="31"/>
      <c r="B61" s="119" t="s">
        <v>38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20"/>
    </row>
    <row r="62" spans="1:12" ht="15" hidden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5"/>
    </row>
    <row r="63" spans="1:12" ht="15" hidden="1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5"/>
    </row>
    <row r="64" spans="1:12" ht="15" hidden="1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5"/>
    </row>
    <row r="65" spans="1:12" ht="15" hidden="1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5"/>
    </row>
    <row r="66" spans="1:12" ht="49.5" customHeight="1">
      <c r="A66" s="64" t="s">
        <v>43</v>
      </c>
      <c r="B66" s="65" t="s">
        <v>15</v>
      </c>
      <c r="C66" s="18" t="s">
        <v>85</v>
      </c>
      <c r="D66" s="17" t="s">
        <v>51</v>
      </c>
      <c r="E66" s="17">
        <v>2014</v>
      </c>
      <c r="F66" s="17">
        <v>2015</v>
      </c>
      <c r="G66" s="17">
        <v>2016</v>
      </c>
      <c r="H66" s="66">
        <v>2017</v>
      </c>
      <c r="I66" s="66">
        <v>2018</v>
      </c>
      <c r="J66" s="66">
        <v>2019</v>
      </c>
      <c r="K66" s="66">
        <v>2020</v>
      </c>
      <c r="L66" s="67" t="s">
        <v>17</v>
      </c>
    </row>
    <row r="67" spans="1:12" ht="29.25" customHeight="1">
      <c r="A67" s="64" t="s">
        <v>65</v>
      </c>
      <c r="B67" s="68" t="s">
        <v>0</v>
      </c>
      <c r="C67" s="125" t="s">
        <v>90</v>
      </c>
      <c r="D67" s="25" t="s">
        <v>93</v>
      </c>
      <c r="E67" s="17">
        <v>7951.6</v>
      </c>
      <c r="F67" s="17">
        <v>7608.8</v>
      </c>
      <c r="G67" s="17">
        <v>8668</v>
      </c>
      <c r="H67" s="69">
        <v>8641</v>
      </c>
      <c r="I67" s="69">
        <v>9000</v>
      </c>
      <c r="J67" s="69">
        <v>9000</v>
      </c>
      <c r="K67" s="69">
        <v>9000</v>
      </c>
      <c r="L67" s="70">
        <f>E67+F67+G67+H67+I67+J67+K67</f>
        <v>59869.4</v>
      </c>
    </row>
    <row r="68" spans="1:12" ht="29.25" customHeight="1">
      <c r="A68" s="64" t="s">
        <v>96</v>
      </c>
      <c r="B68" s="68" t="s">
        <v>97</v>
      </c>
      <c r="C68" s="138"/>
      <c r="D68" s="25" t="s">
        <v>93</v>
      </c>
      <c r="E68" s="17"/>
      <c r="F68" s="17"/>
      <c r="G68" s="17"/>
      <c r="H68" s="69"/>
      <c r="I68" s="69"/>
      <c r="J68" s="69"/>
      <c r="K68" s="69"/>
      <c r="L68" s="70">
        <f aca="true" t="shared" si="3" ref="L68:L97">E68+F68+G68+H68+I68+J68+K68</f>
        <v>0</v>
      </c>
    </row>
    <row r="69" spans="1:12" ht="29.25" customHeight="1">
      <c r="A69" s="64" t="s">
        <v>98</v>
      </c>
      <c r="B69" s="68" t="s">
        <v>99</v>
      </c>
      <c r="C69" s="138"/>
      <c r="D69" s="25" t="s">
        <v>93</v>
      </c>
      <c r="E69" s="17"/>
      <c r="F69" s="17"/>
      <c r="G69" s="17"/>
      <c r="H69" s="69"/>
      <c r="I69" s="69"/>
      <c r="J69" s="69"/>
      <c r="K69" s="69"/>
      <c r="L69" s="70">
        <f t="shared" si="3"/>
        <v>0</v>
      </c>
    </row>
    <row r="70" spans="1:12" ht="29.25" customHeight="1">
      <c r="A70" s="64" t="s">
        <v>100</v>
      </c>
      <c r="B70" s="68" t="s">
        <v>101</v>
      </c>
      <c r="C70" s="138"/>
      <c r="D70" s="25" t="s">
        <v>93</v>
      </c>
      <c r="E70" s="17">
        <v>30.5</v>
      </c>
      <c r="F70" s="17">
        <v>41.7</v>
      </c>
      <c r="G70" s="17"/>
      <c r="H70" s="69"/>
      <c r="I70" s="69"/>
      <c r="J70" s="69"/>
      <c r="K70" s="69"/>
      <c r="L70" s="70">
        <f t="shared" si="3"/>
        <v>72.2</v>
      </c>
    </row>
    <row r="71" spans="1:12" ht="108.75" customHeight="1">
      <c r="A71" s="71" t="s">
        <v>103</v>
      </c>
      <c r="B71" s="68" t="s">
        <v>102</v>
      </c>
      <c r="C71" s="138"/>
      <c r="D71" s="25" t="s">
        <v>93</v>
      </c>
      <c r="E71" s="17"/>
      <c r="F71" s="17">
        <v>470</v>
      </c>
      <c r="G71" s="17">
        <v>65</v>
      </c>
      <c r="H71" s="69"/>
      <c r="I71" s="69"/>
      <c r="J71" s="69"/>
      <c r="K71" s="69"/>
      <c r="L71" s="70">
        <f t="shared" si="3"/>
        <v>535</v>
      </c>
    </row>
    <row r="72" spans="1:12" ht="31.5">
      <c r="A72" s="64" t="s">
        <v>66</v>
      </c>
      <c r="B72" s="68" t="s">
        <v>1</v>
      </c>
      <c r="C72" s="138"/>
      <c r="D72" s="25" t="s">
        <v>93</v>
      </c>
      <c r="E72" s="17">
        <v>441.6</v>
      </c>
      <c r="F72" s="17">
        <v>541.6</v>
      </c>
      <c r="G72" s="17">
        <v>530</v>
      </c>
      <c r="H72" s="69">
        <v>549.8</v>
      </c>
      <c r="I72" s="69">
        <v>550</v>
      </c>
      <c r="J72" s="69">
        <v>550</v>
      </c>
      <c r="K72" s="69">
        <v>550</v>
      </c>
      <c r="L72" s="70">
        <f t="shared" si="3"/>
        <v>3713</v>
      </c>
    </row>
    <row r="73" spans="1:12" ht="63">
      <c r="A73" s="64" t="s">
        <v>67</v>
      </c>
      <c r="B73" s="68" t="s">
        <v>2</v>
      </c>
      <c r="C73" s="138"/>
      <c r="D73" s="25" t="s">
        <v>93</v>
      </c>
      <c r="E73" s="17">
        <v>81</v>
      </c>
      <c r="F73" s="17">
        <v>34.3</v>
      </c>
      <c r="G73" s="17">
        <v>45.6</v>
      </c>
      <c r="H73" s="69">
        <v>50</v>
      </c>
      <c r="I73" s="69">
        <v>50</v>
      </c>
      <c r="J73" s="69">
        <v>50</v>
      </c>
      <c r="K73" s="69">
        <v>50</v>
      </c>
      <c r="L73" s="70">
        <f t="shared" si="3"/>
        <v>360.9</v>
      </c>
    </row>
    <row r="74" spans="1:12" ht="47.25">
      <c r="A74" s="64" t="s">
        <v>68</v>
      </c>
      <c r="B74" s="68" t="s">
        <v>3</v>
      </c>
      <c r="C74" s="138"/>
      <c r="D74" s="25" t="s">
        <v>93</v>
      </c>
      <c r="E74" s="17">
        <v>93.3</v>
      </c>
      <c r="F74" s="17">
        <v>80</v>
      </c>
      <c r="G74" s="17">
        <v>76.8</v>
      </c>
      <c r="H74" s="69">
        <v>79</v>
      </c>
      <c r="I74" s="69">
        <v>100</v>
      </c>
      <c r="J74" s="69">
        <v>100</v>
      </c>
      <c r="K74" s="69">
        <v>100</v>
      </c>
      <c r="L74" s="70">
        <f t="shared" si="3"/>
        <v>629.1</v>
      </c>
    </row>
    <row r="75" spans="1:12" ht="62.25" customHeight="1">
      <c r="A75" s="71" t="s">
        <v>69</v>
      </c>
      <c r="B75" s="68" t="s">
        <v>4</v>
      </c>
      <c r="C75" s="138"/>
      <c r="D75" s="25" t="s">
        <v>93</v>
      </c>
      <c r="E75" s="17">
        <v>124.8</v>
      </c>
      <c r="F75" s="17">
        <v>95</v>
      </c>
      <c r="G75" s="17">
        <v>284.3</v>
      </c>
      <c r="H75" s="69">
        <v>295</v>
      </c>
      <c r="I75" s="69">
        <v>390</v>
      </c>
      <c r="J75" s="69">
        <v>390</v>
      </c>
      <c r="K75" s="69">
        <v>390</v>
      </c>
      <c r="L75" s="70">
        <f t="shared" si="3"/>
        <v>1969.1</v>
      </c>
    </row>
    <row r="76" spans="1:12" ht="63">
      <c r="A76" s="71" t="s">
        <v>70</v>
      </c>
      <c r="B76" s="68" t="s">
        <v>40</v>
      </c>
      <c r="C76" s="138"/>
      <c r="D76" s="25" t="s">
        <v>93</v>
      </c>
      <c r="E76" s="17">
        <v>220</v>
      </c>
      <c r="F76" s="17">
        <v>150</v>
      </c>
      <c r="G76" s="17">
        <v>100</v>
      </c>
      <c r="H76" s="69">
        <v>98.8</v>
      </c>
      <c r="I76" s="69">
        <v>200</v>
      </c>
      <c r="J76" s="69">
        <v>200</v>
      </c>
      <c r="K76" s="69">
        <v>200</v>
      </c>
      <c r="L76" s="70">
        <f t="shared" si="3"/>
        <v>1168.8</v>
      </c>
    </row>
    <row r="77" spans="1:12" ht="31.5">
      <c r="A77" s="71" t="s">
        <v>71</v>
      </c>
      <c r="B77" s="68" t="s">
        <v>5</v>
      </c>
      <c r="C77" s="138"/>
      <c r="D77" s="25" t="s">
        <v>93</v>
      </c>
      <c r="E77" s="17">
        <v>340.4</v>
      </c>
      <c r="F77" s="17">
        <v>0</v>
      </c>
      <c r="G77" s="17">
        <v>199.5</v>
      </c>
      <c r="H77" s="69">
        <v>428.2</v>
      </c>
      <c r="I77" s="69">
        <v>150</v>
      </c>
      <c r="J77" s="69">
        <v>150</v>
      </c>
      <c r="K77" s="69">
        <v>150</v>
      </c>
      <c r="L77" s="70">
        <f t="shared" si="3"/>
        <v>1418.1</v>
      </c>
    </row>
    <row r="78" spans="1:12" ht="31.5">
      <c r="A78" s="71" t="s">
        <v>72</v>
      </c>
      <c r="B78" s="68" t="s">
        <v>104</v>
      </c>
      <c r="C78" s="138"/>
      <c r="D78" s="25" t="s">
        <v>93</v>
      </c>
      <c r="E78" s="17">
        <v>3916.5</v>
      </c>
      <c r="F78" s="17"/>
      <c r="G78" s="17"/>
      <c r="H78" s="69"/>
      <c r="I78" s="69"/>
      <c r="J78" s="69"/>
      <c r="K78" s="69"/>
      <c r="L78" s="70">
        <f t="shared" si="3"/>
        <v>3916.5</v>
      </c>
    </row>
    <row r="79" spans="1:12" ht="48.75" customHeight="1">
      <c r="A79" s="71" t="s">
        <v>73</v>
      </c>
      <c r="B79" s="68" t="s">
        <v>6</v>
      </c>
      <c r="C79" s="138"/>
      <c r="D79" s="25" t="s">
        <v>93</v>
      </c>
      <c r="E79" s="17">
        <v>633.3</v>
      </c>
      <c r="F79" s="17">
        <v>500</v>
      </c>
      <c r="G79" s="17">
        <v>500</v>
      </c>
      <c r="H79" s="69">
        <v>500</v>
      </c>
      <c r="I79" s="69">
        <v>500</v>
      </c>
      <c r="J79" s="69">
        <v>500</v>
      </c>
      <c r="K79" s="69">
        <v>500</v>
      </c>
      <c r="L79" s="70">
        <f t="shared" si="3"/>
        <v>3633.3</v>
      </c>
    </row>
    <row r="80" spans="1:12" ht="31.5">
      <c r="A80" s="71" t="s">
        <v>74</v>
      </c>
      <c r="B80" s="68" t="s">
        <v>7</v>
      </c>
      <c r="C80" s="138"/>
      <c r="D80" s="25" t="s">
        <v>93</v>
      </c>
      <c r="E80" s="17">
        <v>693.1</v>
      </c>
      <c r="F80" s="17">
        <v>475.1</v>
      </c>
      <c r="G80" s="17">
        <v>525</v>
      </c>
      <c r="H80" s="69">
        <v>349.8</v>
      </c>
      <c r="I80" s="69">
        <v>500</v>
      </c>
      <c r="J80" s="69">
        <v>500</v>
      </c>
      <c r="K80" s="69">
        <v>500</v>
      </c>
      <c r="L80" s="70">
        <f t="shared" si="3"/>
        <v>3543</v>
      </c>
    </row>
    <row r="81" spans="1:12" ht="15.75">
      <c r="A81" s="71" t="s">
        <v>75</v>
      </c>
      <c r="B81" s="68" t="s">
        <v>8</v>
      </c>
      <c r="C81" s="138"/>
      <c r="D81" s="25" t="s">
        <v>93</v>
      </c>
      <c r="E81" s="17">
        <v>633.3</v>
      </c>
      <c r="F81" s="17">
        <v>500</v>
      </c>
      <c r="G81" s="17">
        <v>300</v>
      </c>
      <c r="H81" s="69">
        <v>149</v>
      </c>
      <c r="I81" s="69">
        <v>300</v>
      </c>
      <c r="J81" s="69">
        <v>300</v>
      </c>
      <c r="K81" s="69">
        <v>300</v>
      </c>
      <c r="L81" s="70">
        <f t="shared" si="3"/>
        <v>2482.3</v>
      </c>
    </row>
    <row r="82" spans="1:12" ht="31.5">
      <c r="A82" s="71" t="s">
        <v>76</v>
      </c>
      <c r="B82" s="68" t="s">
        <v>9</v>
      </c>
      <c r="C82" s="138"/>
      <c r="D82" s="25" t="s">
        <v>93</v>
      </c>
      <c r="E82" s="17">
        <v>209.8</v>
      </c>
      <c r="F82" s="17">
        <v>195</v>
      </c>
      <c r="G82" s="17">
        <v>184</v>
      </c>
      <c r="H82" s="69">
        <v>170.6</v>
      </c>
      <c r="I82" s="69">
        <v>210</v>
      </c>
      <c r="J82" s="69">
        <v>210</v>
      </c>
      <c r="K82" s="69">
        <v>210</v>
      </c>
      <c r="L82" s="70">
        <f t="shared" si="3"/>
        <v>1389.4</v>
      </c>
    </row>
    <row r="83" spans="1:12" ht="31.5">
      <c r="A83" s="71" t="s">
        <v>77</v>
      </c>
      <c r="B83" s="68" t="s">
        <v>105</v>
      </c>
      <c r="C83" s="138"/>
      <c r="D83" s="25" t="s">
        <v>93</v>
      </c>
      <c r="E83" s="17">
        <v>56.2</v>
      </c>
      <c r="F83" s="17"/>
      <c r="G83" s="17"/>
      <c r="H83" s="69"/>
      <c r="I83" s="69"/>
      <c r="J83" s="69"/>
      <c r="K83" s="69"/>
      <c r="L83" s="70">
        <f t="shared" si="3"/>
        <v>56.2</v>
      </c>
    </row>
    <row r="84" spans="1:12" ht="47.25">
      <c r="A84" s="71" t="s">
        <v>78</v>
      </c>
      <c r="B84" s="68" t="s">
        <v>10</v>
      </c>
      <c r="C84" s="138"/>
      <c r="D84" s="25" t="s">
        <v>93</v>
      </c>
      <c r="E84" s="17"/>
      <c r="F84" s="17"/>
      <c r="G84" s="17"/>
      <c r="H84" s="69">
        <v>471.5</v>
      </c>
      <c r="I84" s="69">
        <v>1500</v>
      </c>
      <c r="J84" s="69"/>
      <c r="K84" s="69"/>
      <c r="L84" s="70">
        <f t="shared" si="3"/>
        <v>1971.5</v>
      </c>
    </row>
    <row r="85" spans="1:12" ht="110.25">
      <c r="A85" s="71" t="s">
        <v>79</v>
      </c>
      <c r="B85" s="68" t="s">
        <v>48</v>
      </c>
      <c r="C85" s="138"/>
      <c r="D85" s="25" t="s">
        <v>93</v>
      </c>
      <c r="E85" s="17"/>
      <c r="F85" s="17"/>
      <c r="G85" s="17"/>
      <c r="H85" s="69">
        <v>62.4</v>
      </c>
      <c r="I85" s="69">
        <v>50</v>
      </c>
      <c r="J85" s="69">
        <v>50</v>
      </c>
      <c r="K85" s="69">
        <v>50</v>
      </c>
      <c r="L85" s="70">
        <f t="shared" si="3"/>
        <v>212.4</v>
      </c>
    </row>
    <row r="86" spans="1:12" ht="33" customHeight="1">
      <c r="A86" s="72" t="s">
        <v>106</v>
      </c>
      <c r="B86" s="68" t="s">
        <v>107</v>
      </c>
      <c r="C86" s="138"/>
      <c r="D86" s="25" t="s">
        <v>93</v>
      </c>
      <c r="E86" s="17"/>
      <c r="F86" s="17"/>
      <c r="G86" s="17"/>
      <c r="H86" s="69"/>
      <c r="I86" s="69"/>
      <c r="J86" s="69"/>
      <c r="K86" s="69"/>
      <c r="L86" s="70">
        <f t="shared" si="3"/>
        <v>0</v>
      </c>
    </row>
    <row r="87" spans="1:12" ht="31.5">
      <c r="A87" s="71" t="s">
        <v>108</v>
      </c>
      <c r="B87" s="68" t="s">
        <v>109</v>
      </c>
      <c r="C87" s="138"/>
      <c r="D87" s="25" t="s">
        <v>93</v>
      </c>
      <c r="E87" s="17"/>
      <c r="F87" s="17"/>
      <c r="G87" s="17"/>
      <c r="H87" s="69"/>
      <c r="I87" s="73"/>
      <c r="J87" s="73"/>
      <c r="K87" s="73"/>
      <c r="L87" s="70">
        <f t="shared" si="3"/>
        <v>0</v>
      </c>
    </row>
    <row r="88" spans="1:12" ht="47.25">
      <c r="A88" s="71" t="s">
        <v>110</v>
      </c>
      <c r="B88" s="68" t="s">
        <v>111</v>
      </c>
      <c r="C88" s="138"/>
      <c r="D88" s="25" t="s">
        <v>93</v>
      </c>
      <c r="E88" s="17"/>
      <c r="F88" s="17"/>
      <c r="G88" s="17"/>
      <c r="H88" s="69"/>
      <c r="I88" s="73"/>
      <c r="J88" s="73"/>
      <c r="K88" s="73"/>
      <c r="L88" s="70">
        <v>0</v>
      </c>
    </row>
    <row r="89" spans="1:12" ht="63">
      <c r="A89" s="71" t="s">
        <v>112</v>
      </c>
      <c r="B89" s="68" t="s">
        <v>113</v>
      </c>
      <c r="C89" s="138"/>
      <c r="D89" s="25" t="s">
        <v>93</v>
      </c>
      <c r="E89" s="17"/>
      <c r="F89" s="17"/>
      <c r="G89" s="17"/>
      <c r="H89" s="69"/>
      <c r="I89" s="73"/>
      <c r="J89" s="73"/>
      <c r="K89" s="73"/>
      <c r="L89" s="70">
        <f t="shared" si="3"/>
        <v>0</v>
      </c>
    </row>
    <row r="90" spans="1:12" ht="63">
      <c r="A90" s="71" t="s">
        <v>80</v>
      </c>
      <c r="B90" s="68" t="s">
        <v>114</v>
      </c>
      <c r="C90" s="138"/>
      <c r="D90" s="25" t="s">
        <v>93</v>
      </c>
      <c r="E90" s="17"/>
      <c r="F90" s="17"/>
      <c r="G90" s="17"/>
      <c r="H90" s="69">
        <v>50</v>
      </c>
      <c r="I90" s="73"/>
      <c r="J90" s="73"/>
      <c r="K90" s="73"/>
      <c r="L90" s="70">
        <f t="shared" si="3"/>
        <v>50</v>
      </c>
    </row>
    <row r="91" spans="1:12" ht="126">
      <c r="A91" s="71" t="s">
        <v>81</v>
      </c>
      <c r="B91" s="74" t="s">
        <v>41</v>
      </c>
      <c r="C91" s="138"/>
      <c r="D91" s="25" t="s">
        <v>93</v>
      </c>
      <c r="E91" s="17"/>
      <c r="F91" s="17">
        <v>63.4</v>
      </c>
      <c r="G91" s="17">
        <v>85</v>
      </c>
      <c r="H91" s="69">
        <v>3.5</v>
      </c>
      <c r="I91" s="73"/>
      <c r="J91" s="73"/>
      <c r="K91" s="73"/>
      <c r="L91" s="70">
        <f t="shared" si="3"/>
        <v>151.9</v>
      </c>
    </row>
    <row r="92" spans="1:12" ht="22.5" customHeight="1" hidden="1">
      <c r="A92" s="71">
        <v>27</v>
      </c>
      <c r="B92" s="74" t="s">
        <v>46</v>
      </c>
      <c r="C92" s="138"/>
      <c r="D92" s="25" t="s">
        <v>93</v>
      </c>
      <c r="E92" s="17"/>
      <c r="F92" s="17"/>
      <c r="G92" s="17"/>
      <c r="H92" s="69"/>
      <c r="I92" s="73"/>
      <c r="J92" s="73"/>
      <c r="K92" s="73"/>
      <c r="L92" s="70">
        <f t="shared" si="3"/>
        <v>0</v>
      </c>
    </row>
    <row r="93" spans="1:12" ht="15" customHeight="1" hidden="1">
      <c r="A93" s="71"/>
      <c r="B93" s="74"/>
      <c r="C93" s="138"/>
      <c r="D93" s="25" t="s">
        <v>93</v>
      </c>
      <c r="E93" s="17"/>
      <c r="F93" s="17"/>
      <c r="G93" s="17"/>
      <c r="H93" s="69"/>
      <c r="I93" s="73"/>
      <c r="J93" s="73"/>
      <c r="K93" s="73"/>
      <c r="L93" s="70">
        <f t="shared" si="3"/>
        <v>0</v>
      </c>
    </row>
    <row r="94" spans="1:12" ht="28.5" customHeight="1">
      <c r="A94" s="75" t="s">
        <v>82</v>
      </c>
      <c r="B94" s="76" t="s">
        <v>115</v>
      </c>
      <c r="C94" s="138"/>
      <c r="D94" s="25" t="s">
        <v>93</v>
      </c>
      <c r="E94" s="22"/>
      <c r="F94" s="22"/>
      <c r="G94" s="22">
        <v>11</v>
      </c>
      <c r="H94" s="77"/>
      <c r="I94" s="78"/>
      <c r="J94" s="78"/>
      <c r="K94" s="78"/>
      <c r="L94" s="70">
        <f t="shared" si="3"/>
        <v>11</v>
      </c>
    </row>
    <row r="95" spans="1:12" ht="47.25">
      <c r="A95" s="75" t="s">
        <v>83</v>
      </c>
      <c r="B95" s="76" t="s">
        <v>53</v>
      </c>
      <c r="C95" s="138"/>
      <c r="D95" s="25" t="s">
        <v>93</v>
      </c>
      <c r="E95" s="22"/>
      <c r="F95" s="22"/>
      <c r="G95" s="22"/>
      <c r="H95" s="77">
        <v>85</v>
      </c>
      <c r="I95" s="78"/>
      <c r="J95" s="78"/>
      <c r="K95" s="78"/>
      <c r="L95" s="70">
        <f t="shared" si="3"/>
        <v>85</v>
      </c>
    </row>
    <row r="96" spans="1:12" ht="126">
      <c r="A96" s="75" t="s">
        <v>84</v>
      </c>
      <c r="B96" s="76" t="s">
        <v>54</v>
      </c>
      <c r="C96" s="126"/>
      <c r="D96" s="25" t="s">
        <v>93</v>
      </c>
      <c r="E96" s="22"/>
      <c r="F96" s="22"/>
      <c r="G96" s="22"/>
      <c r="H96" s="77">
        <v>10</v>
      </c>
      <c r="I96" s="78"/>
      <c r="J96" s="78"/>
      <c r="K96" s="78"/>
      <c r="L96" s="70">
        <f t="shared" si="3"/>
        <v>10</v>
      </c>
    </row>
    <row r="97" spans="1:14" ht="16.5" thickBot="1">
      <c r="A97" s="79"/>
      <c r="B97" s="80" t="s">
        <v>11</v>
      </c>
      <c r="C97" s="80"/>
      <c r="D97" s="25"/>
      <c r="E97" s="99">
        <f>E67+E68+E69+E70+E71+E72+E73+E74+E75+E76+E77+E78+E79+E80+E81+E82+E83+E84+E85+E86+E87+E88+E89+E90+E91+E94+E95+E96</f>
        <v>15425.399999999998</v>
      </c>
      <c r="F97" s="99">
        <f>F67+F68+F69+F70+F71+F72+F73+F74+F75+F76+F77+F78+F79+F80+F81+F82+F83+F84+F85+F86+F87+F88+F89+F90+F91+F94+F95+F96</f>
        <v>10754.9</v>
      </c>
      <c r="G97" s="99">
        <f>G67+G71+G72+G73+G74+G75+G76+G77+G79+G80+G81+G82+G91+G94</f>
        <v>11574.199999999999</v>
      </c>
      <c r="H97" s="81">
        <f>H67+H72+H73+H74+H75+H76+H77+H79+H80+H81+H82+H84+H85+H87+H90+H91+H95+H96</f>
        <v>11993.599999999999</v>
      </c>
      <c r="I97" s="81">
        <f>I67+I72+I73+I74+I75+I76+I77+I79+I80+I81+I82+I84+I85+I87+I91</f>
        <v>13500</v>
      </c>
      <c r="J97" s="81">
        <f>J67+J72+J73+J74+J75+J76+J77+J79+J80+J81+J82+J84+J85+J87+J91</f>
        <v>12000</v>
      </c>
      <c r="K97" s="81">
        <f>K67+K72+K73+K74+K75+K76+K77+K79+K80+K81+K82+K84+K85+K87+K91</f>
        <v>12000</v>
      </c>
      <c r="L97" s="70">
        <f t="shared" si="3"/>
        <v>87248.09999999999</v>
      </c>
      <c r="M97" s="9"/>
      <c r="N97" s="3"/>
    </row>
    <row r="98" spans="1:13" ht="63.75" hidden="1" thickBot="1">
      <c r="A98" s="82"/>
      <c r="B98" s="83" t="s">
        <v>12</v>
      </c>
      <c r="C98" s="84"/>
      <c r="D98" s="25" t="s">
        <v>93</v>
      </c>
      <c r="E98" s="5"/>
      <c r="F98" s="5"/>
      <c r="G98" s="5"/>
      <c r="H98" s="85">
        <f>H20+H41+H60+H97</f>
        <v>33999.1</v>
      </c>
      <c r="I98" s="85">
        <f>I20+I41+I60+I97</f>
        <v>34147</v>
      </c>
      <c r="J98" s="85"/>
      <c r="K98" s="85"/>
      <c r="L98" s="85"/>
      <c r="M98" s="4"/>
    </row>
    <row r="99" spans="1:12" ht="30" customHeight="1" hidden="1" thickBot="1">
      <c r="A99" s="86"/>
      <c r="B99" s="87" t="s">
        <v>13</v>
      </c>
      <c r="C99" s="84"/>
      <c r="D99" s="25" t="s">
        <v>93</v>
      </c>
      <c r="E99" s="5"/>
      <c r="F99" s="5"/>
      <c r="G99" s="5"/>
      <c r="H99" s="88">
        <f>H98</f>
        <v>33999.1</v>
      </c>
      <c r="I99" s="88"/>
      <c r="J99" s="88"/>
      <c r="K99" s="88"/>
      <c r="L99" s="88"/>
    </row>
    <row r="100" spans="1:13" ht="62.25" customHeight="1">
      <c r="A100" s="89"/>
      <c r="B100" s="90" t="s">
        <v>117</v>
      </c>
      <c r="C100" s="90"/>
      <c r="D100" s="98" t="s">
        <v>93</v>
      </c>
      <c r="E100" s="100">
        <f aca="true" t="shared" si="4" ref="E100:L100">E20+E41+E60+E97</f>
        <v>33451.399999999994</v>
      </c>
      <c r="F100" s="100">
        <f t="shared" si="4"/>
        <v>28351.9</v>
      </c>
      <c r="G100" s="100">
        <f t="shared" si="4"/>
        <v>30083</v>
      </c>
      <c r="H100" s="91">
        <f t="shared" si="4"/>
        <v>33999.1</v>
      </c>
      <c r="I100" s="91">
        <f t="shared" si="4"/>
        <v>34147</v>
      </c>
      <c r="J100" s="91">
        <f t="shared" si="4"/>
        <v>32647</v>
      </c>
      <c r="K100" s="91">
        <f t="shared" si="4"/>
        <v>32647</v>
      </c>
      <c r="L100" s="92">
        <f t="shared" si="4"/>
        <v>225326.40000000002</v>
      </c>
      <c r="M100" s="8"/>
    </row>
    <row r="101" spans="1:12" ht="30.75" customHeight="1" thickBot="1">
      <c r="A101" s="79"/>
      <c r="B101" s="93" t="s">
        <v>13</v>
      </c>
      <c r="C101" s="93"/>
      <c r="D101" s="25" t="s">
        <v>93</v>
      </c>
      <c r="E101" s="101">
        <v>33451.4</v>
      </c>
      <c r="F101" s="101">
        <v>28351.9</v>
      </c>
      <c r="G101" s="102">
        <f aca="true" t="shared" si="5" ref="G101:L101">G100</f>
        <v>30083</v>
      </c>
      <c r="H101" s="94">
        <f t="shared" si="5"/>
        <v>33999.1</v>
      </c>
      <c r="I101" s="94">
        <f t="shared" si="5"/>
        <v>34147</v>
      </c>
      <c r="J101" s="94">
        <f t="shared" si="5"/>
        <v>32647</v>
      </c>
      <c r="K101" s="94">
        <f t="shared" si="5"/>
        <v>32647</v>
      </c>
      <c r="L101" s="95">
        <f t="shared" si="5"/>
        <v>225326.40000000002</v>
      </c>
    </row>
    <row r="102" spans="1:12" ht="15.75">
      <c r="A102" s="96"/>
      <c r="B102" s="96"/>
      <c r="C102" s="96" t="s">
        <v>88</v>
      </c>
      <c r="D102" s="96"/>
      <c r="E102" s="96"/>
      <c r="F102" s="96"/>
      <c r="G102" s="96"/>
      <c r="H102" s="97"/>
      <c r="I102" s="97"/>
      <c r="J102" s="97"/>
      <c r="K102" s="97"/>
      <c r="L102" s="97"/>
    </row>
    <row r="103" spans="1:12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50"/>
    </row>
    <row r="104" spans="1:12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1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1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1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1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ht="1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</sheetData>
  <mergeCells count="52">
    <mergeCell ref="C26:C27"/>
    <mergeCell ref="N17:N19"/>
    <mergeCell ref="C53:C54"/>
    <mergeCell ref="B52:L52"/>
    <mergeCell ref="K26:K27"/>
    <mergeCell ref="L26:L27"/>
    <mergeCell ref="E26:E27"/>
    <mergeCell ref="C67:C96"/>
    <mergeCell ref="L15:L16"/>
    <mergeCell ref="H26:H27"/>
    <mergeCell ref="I26:I27"/>
    <mergeCell ref="C28:C40"/>
    <mergeCell ref="J26:J27"/>
    <mergeCell ref="B61:L61"/>
    <mergeCell ref="L55:L56"/>
    <mergeCell ref="L57:L58"/>
    <mergeCell ref="J55:J56"/>
    <mergeCell ref="B53:B54"/>
    <mergeCell ref="D53:D54"/>
    <mergeCell ref="A55:A56"/>
    <mergeCell ref="B51:L51"/>
    <mergeCell ref="I55:I56"/>
    <mergeCell ref="C55:C59"/>
    <mergeCell ref="H57:H58"/>
    <mergeCell ref="I57:I58"/>
    <mergeCell ref="J57:J58"/>
    <mergeCell ref="K57:K58"/>
    <mergeCell ref="A15:A16"/>
    <mergeCell ref="B15:B16"/>
    <mergeCell ref="D15:D16"/>
    <mergeCell ref="B50:L50"/>
    <mergeCell ref="A26:A27"/>
    <mergeCell ref="D26:D27"/>
    <mergeCell ref="B26:B27"/>
    <mergeCell ref="B49:L49"/>
    <mergeCell ref="F26:F27"/>
    <mergeCell ref="G26:G27"/>
    <mergeCell ref="B12:L12"/>
    <mergeCell ref="B9:L9"/>
    <mergeCell ref="B24:L24"/>
    <mergeCell ref="C17:C19"/>
    <mergeCell ref="A11:L11"/>
    <mergeCell ref="C15:C16"/>
    <mergeCell ref="E15:K15"/>
    <mergeCell ref="I1:L4"/>
    <mergeCell ref="I5:L5"/>
    <mergeCell ref="I6:L6"/>
    <mergeCell ref="I7:L7"/>
    <mergeCell ref="K55:K56"/>
    <mergeCell ref="B55:B56"/>
    <mergeCell ref="B57:B58"/>
    <mergeCell ref="H55:H56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2018-03-23T11:32:04Z</cp:lastPrinted>
  <dcterms:created xsi:type="dcterms:W3CDTF">2015-10-19T12:10:33Z</dcterms:created>
  <dcterms:modified xsi:type="dcterms:W3CDTF">2018-03-26T13:26:35Z</dcterms:modified>
  <cp:category/>
  <cp:version/>
  <cp:contentType/>
  <cp:contentStatus/>
</cp:coreProperties>
</file>