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2" sheetId="1" r:id="rId1"/>
    <sheet name="Лист1" sheetId="2" state="hidden" r:id="rId2"/>
  </sheets>
  <definedNames/>
  <calcPr fullCalcOnLoad="1"/>
</workbook>
</file>

<file path=xl/sharedStrings.xml><?xml version="1.0" encoding="utf-8"?>
<sst xmlns="http://schemas.openxmlformats.org/spreadsheetml/2006/main" count="110" uniqueCount="83">
  <si>
    <t>МО ГП "Город Малоярославец"</t>
  </si>
  <si>
    <t>п/п</t>
  </si>
  <si>
    <t>Наименование мероприятий</t>
  </si>
  <si>
    <t>Объем средств, тыс. руб.</t>
  </si>
  <si>
    <t>Организация и обустройство пешеходных переходов</t>
  </si>
  <si>
    <t>туристические информационные знаки, указатели для туристов</t>
  </si>
  <si>
    <t>Нанесение дорожной разметки на улицах города и пешеходных переходах</t>
  </si>
  <si>
    <t>Ограждение пешеходных переходов и тротуаров</t>
  </si>
  <si>
    <t>Разработка схем организации дорожно-транспортного движения</t>
  </si>
  <si>
    <t>Внедрение схем организации движения транспорта в местах наибольшего скопления людей</t>
  </si>
  <si>
    <t>Организация одностороннего движения на узких участках дорог</t>
  </si>
  <si>
    <t>Внедрение системы видеофиксации</t>
  </si>
  <si>
    <t>Итого:</t>
  </si>
  <si>
    <t>Итого</t>
  </si>
  <si>
    <t>Приобретение, установка и содержание дорожных знаков, исксственных неровностей  в т.ч.</t>
  </si>
  <si>
    <t xml:space="preserve">                                                                                       дорожные знаки</t>
  </si>
  <si>
    <t xml:space="preserve">                                                                   искусственные неровности</t>
  </si>
  <si>
    <t xml:space="preserve">                                        к постановлению Администрации</t>
  </si>
  <si>
    <t xml:space="preserve">                                                       МО ГП "Город Малоярославец"</t>
  </si>
  <si>
    <t xml:space="preserve">Расчет стоимости мероприятий по безопасности дорожного движения  </t>
  </si>
  <si>
    <t xml:space="preserve">                                                                                 на территории МО ГП "Город Малоярославец" в 2014-2020 гг.</t>
  </si>
  <si>
    <t xml:space="preserve">                                           Приложение№1</t>
  </si>
  <si>
    <t xml:space="preserve">                                                        от 18.02.2016г. №119</t>
  </si>
  <si>
    <t>2.4 -2шт, 2.1. - 1шт, 1.23 - 4шт.</t>
  </si>
  <si>
    <t>ул.Парижской коммуны к ул.17-ой Стрелковой дивизии 2,4 -1.шт</t>
  </si>
  <si>
    <t xml:space="preserve"> Привокзальная площадь 2,4 -1 шт</t>
  </si>
  <si>
    <t>ул.17-ой Стрелковой дивизии Привокзальная площадь  2,1-1шт</t>
  </si>
  <si>
    <t>ул.Мирная 1,23-2шт</t>
  </si>
  <si>
    <t>ул.Энтузиастов 1,23-2шт</t>
  </si>
  <si>
    <t>черновик</t>
  </si>
  <si>
    <t>к постановлению администрации</t>
  </si>
  <si>
    <t>Ответственный исполнитель программы (Соисполнитель)</t>
  </si>
  <si>
    <t>Местный бюджет</t>
  </si>
  <si>
    <t>9.</t>
  </si>
  <si>
    <t>Приложение №3</t>
  </si>
  <si>
    <t>Наименование улиц</t>
  </si>
  <si>
    <t>ул.Ленина, д.4</t>
  </si>
  <si>
    <t>Площадь м2</t>
  </si>
  <si>
    <t xml:space="preserve">3. </t>
  </si>
  <si>
    <t>4.</t>
  </si>
  <si>
    <t>5.</t>
  </si>
  <si>
    <t>ул. Коммунистическая, д.4</t>
  </si>
  <si>
    <t>Областной бюджет</t>
  </si>
  <si>
    <t>ул.Кирова,  д.34, 34а</t>
  </si>
  <si>
    <t>ул.Кирова, д. 32а</t>
  </si>
  <si>
    <t>Проезд к жилым домам ул.Школьная, д.8,9,10</t>
  </si>
  <si>
    <t>ул.Григория Соколова, д.60</t>
  </si>
  <si>
    <t>ул.Григория Соколова, д.62</t>
  </si>
  <si>
    <t>ул. Московская, д.9</t>
  </si>
  <si>
    <t>ул. Почтовая, д.6</t>
  </si>
  <si>
    <t>Ремонт придомовой территории</t>
  </si>
  <si>
    <t>6.</t>
  </si>
  <si>
    <t>7.</t>
  </si>
  <si>
    <t>8.</t>
  </si>
  <si>
    <t>10.</t>
  </si>
  <si>
    <t>11.</t>
  </si>
  <si>
    <t>Ново-Театральный проезд д. 1,3</t>
  </si>
  <si>
    <t>12.</t>
  </si>
  <si>
    <t>ул. Крупской,  д.14</t>
  </si>
  <si>
    <t>ул. Ленина, д.8</t>
  </si>
  <si>
    <t>ул.Российских газовиков д.25, корп.1,2,3,4</t>
  </si>
  <si>
    <t>13.</t>
  </si>
  <si>
    <t>14.</t>
  </si>
  <si>
    <t>15.</t>
  </si>
  <si>
    <t>16.</t>
  </si>
  <si>
    <t>17.</t>
  </si>
  <si>
    <t>18.</t>
  </si>
  <si>
    <t>19.</t>
  </si>
  <si>
    <t>Источники финанси рования</t>
  </si>
  <si>
    <t>Отдел капитального строительства и технической инспекции, (ОКСиТИ)</t>
  </si>
  <si>
    <t>ул.Карла Маркса, д.2</t>
  </si>
  <si>
    <t>ул. Московская, д.77</t>
  </si>
  <si>
    <t>ул. Московская, д.73</t>
  </si>
  <si>
    <t>ул Фестивальная,  д,8,7,6,5</t>
  </si>
  <si>
    <t>ул. Театральный тупик,  д.19, 19а</t>
  </si>
  <si>
    <t>ул. Кирова,  д.28</t>
  </si>
  <si>
    <t>местный бюджет</t>
  </si>
  <si>
    <t>областной бюджет</t>
  </si>
  <si>
    <t>кассовый расход в 2016 году</t>
  </si>
  <si>
    <t>Областные средства 1554709,79</t>
  </si>
  <si>
    <r>
      <t xml:space="preserve">Итого                                     </t>
    </r>
    <r>
      <rPr>
        <sz val="8"/>
        <rFont val="Times New Roman"/>
        <family val="1"/>
      </rPr>
      <t>в том числе:</t>
    </r>
  </si>
  <si>
    <t>3.4. Ремонт дворовых территорий многоквартирых домов, проездов к дворовым территорям многоквартирных домов                                                                                                                     в МО ГП "Город Малоярославец" на 2014-2020 годы</t>
  </si>
  <si>
    <t>от   21.03.  2018г. №251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</si>
</sst>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3" xfId="0" applyFont="1" applyFill="1" applyBorder="1" applyAlignment="1">
      <alignment vertical="justify" wrapText="1"/>
    </xf>
    <xf numFmtId="0" fontId="1" fillId="0" borderId="3" xfId="0" applyFont="1" applyBorder="1" applyAlignment="1">
      <alignment vertical="justify" wrapText="1"/>
    </xf>
    <xf numFmtId="0" fontId="1" fillId="0" borderId="0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 vertical="justify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justify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3" xfId="0" applyFont="1" applyFill="1" applyBorder="1" applyAlignment="1">
      <alignment vertical="justify" wrapText="1"/>
    </xf>
    <xf numFmtId="0" fontId="4" fillId="0" borderId="12" xfId="0" applyFont="1" applyBorder="1" applyAlignment="1">
      <alignment vertical="justify"/>
    </xf>
    <xf numFmtId="0" fontId="2" fillId="0" borderId="3" xfId="0" applyFont="1" applyBorder="1" applyAlignment="1">
      <alignment vertical="justify" wrapTex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2" fillId="0" borderId="9" xfId="0" applyFont="1" applyBorder="1" applyAlignment="1">
      <alignment vertical="justify" wrapText="1"/>
    </xf>
    <xf numFmtId="0" fontId="2" fillId="0" borderId="9" xfId="0" applyFont="1" applyFill="1" applyBorder="1" applyAlignment="1">
      <alignment vertical="justify" wrapText="1"/>
    </xf>
    <xf numFmtId="0" fontId="4" fillId="0" borderId="13" xfId="0" applyFont="1" applyBorder="1" applyAlignment="1">
      <alignment vertical="justify"/>
    </xf>
    <xf numFmtId="0" fontId="3" fillId="0" borderId="14" xfId="0" applyFont="1" applyBorder="1" applyAlignment="1">
      <alignment vertical="justify" wrapText="1"/>
    </xf>
    <xf numFmtId="0" fontId="3" fillId="0" borderId="14" xfId="0" applyFont="1" applyFill="1" applyBorder="1" applyAlignment="1">
      <alignment vertical="justify" wrapText="1"/>
    </xf>
    <xf numFmtId="0" fontId="4" fillId="0" borderId="15" xfId="0" applyFont="1" applyBorder="1" applyAlignment="1">
      <alignment vertical="justify"/>
    </xf>
    <xf numFmtId="0" fontId="4" fillId="0" borderId="16" xfId="0" applyFont="1" applyBorder="1" applyAlignment="1">
      <alignment vertical="justify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justify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left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vertical="justify" wrapText="1"/>
    </xf>
    <xf numFmtId="0" fontId="8" fillId="0" borderId="12" xfId="0" applyFont="1" applyBorder="1" applyAlignment="1">
      <alignment horizontal="center" vertical="center"/>
    </xf>
    <xf numFmtId="4" fontId="12" fillId="0" borderId="3" xfId="0" applyNumberFormat="1" applyFont="1" applyFill="1" applyBorder="1" applyAlignment="1">
      <alignment vertical="justify"/>
    </xf>
    <xf numFmtId="0" fontId="10" fillId="0" borderId="3" xfId="0" applyFont="1" applyFill="1" applyBorder="1" applyAlignment="1">
      <alignment horizontal="left" vertical="top" wrapText="1"/>
    </xf>
    <xf numFmtId="4" fontId="10" fillId="0" borderId="3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/>
    </xf>
    <xf numFmtId="0" fontId="8" fillId="0" borderId="22" xfId="0" applyFont="1" applyBorder="1" applyAlignment="1">
      <alignment/>
    </xf>
    <xf numFmtId="0" fontId="8" fillId="0" borderId="3" xfId="0" applyFont="1" applyFill="1" applyBorder="1" applyAlignment="1">
      <alignment/>
    </xf>
    <xf numFmtId="0" fontId="10" fillId="0" borderId="12" xfId="0" applyFont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0" fillId="0" borderId="24" xfId="0" applyFont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5" xfId="0" applyFont="1" applyFill="1" applyBorder="1" applyAlignment="1">
      <alignment vertical="justify" wrapText="1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4" fontId="10" fillId="0" borderId="3" xfId="0" applyNumberFormat="1" applyFont="1" applyFill="1" applyBorder="1" applyAlignment="1">
      <alignment/>
    </xf>
    <xf numFmtId="4" fontId="10" fillId="0" borderId="23" xfId="0" applyNumberFormat="1" applyFont="1" applyFill="1" applyBorder="1" applyAlignment="1">
      <alignment/>
    </xf>
    <xf numFmtId="0" fontId="11" fillId="0" borderId="3" xfId="0" applyFont="1" applyFill="1" applyBorder="1" applyAlignment="1">
      <alignment vertical="top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vertical="justify" wrapText="1"/>
    </xf>
    <xf numFmtId="0" fontId="2" fillId="0" borderId="3" xfId="0" applyFont="1" applyBorder="1" applyAlignment="1">
      <alignment vertical="justify" wrapText="1"/>
    </xf>
    <xf numFmtId="0" fontId="12" fillId="0" borderId="2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vertical="justify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justify" wrapText="1"/>
    </xf>
    <xf numFmtId="0" fontId="1" fillId="0" borderId="3" xfId="0" applyFont="1" applyBorder="1" applyAlignment="1">
      <alignment vertical="justify" wrapText="1"/>
    </xf>
    <xf numFmtId="0" fontId="2" fillId="0" borderId="6" xfId="0" applyFont="1" applyBorder="1" applyAlignment="1">
      <alignment horizontal="center" vertical="justify" wrapText="1"/>
    </xf>
    <xf numFmtId="0" fontId="2" fillId="0" borderId="31" xfId="0" applyFont="1" applyBorder="1" applyAlignment="1">
      <alignment horizontal="center" vertical="justify" wrapText="1"/>
    </xf>
    <xf numFmtId="0" fontId="2" fillId="0" borderId="27" xfId="0" applyFont="1" applyBorder="1" applyAlignment="1">
      <alignment horizontal="center" vertical="justify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Fill="1" applyBorder="1" applyAlignment="1">
      <alignment vertical="justify" wrapText="1"/>
    </xf>
    <xf numFmtId="0" fontId="2" fillId="0" borderId="8" xfId="0" applyFont="1" applyBorder="1" applyAlignment="1">
      <alignment horizontal="center" vertical="justify" wrapText="1"/>
    </xf>
    <xf numFmtId="0" fontId="5" fillId="0" borderId="0" xfId="0" applyFont="1" applyAlignment="1">
      <alignment horizont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8"/>
  <sheetViews>
    <sheetView tabSelected="1" workbookViewId="0" topLeftCell="A7">
      <selection activeCell="E12" sqref="E12:K12"/>
    </sheetView>
  </sheetViews>
  <sheetFormatPr defaultColWidth="9.00390625" defaultRowHeight="12.75"/>
  <cols>
    <col min="1" max="1" width="4.25390625" style="0" customWidth="1"/>
    <col min="2" max="2" width="17.00390625" style="0" customWidth="1"/>
    <col min="3" max="3" width="14.875" style="0" customWidth="1"/>
    <col min="4" max="4" width="8.125" style="0" customWidth="1"/>
    <col min="5" max="5" width="12.00390625" style="0" customWidth="1"/>
    <col min="6" max="6" width="11.625" style="0" customWidth="1"/>
    <col min="7" max="7" width="13.125" style="0" customWidth="1"/>
    <col min="8" max="8" width="11.625" style="0" customWidth="1"/>
    <col min="9" max="10" width="11.875" style="0" customWidth="1"/>
    <col min="11" max="12" width="12.00390625" style="0" customWidth="1"/>
    <col min="13" max="13" width="5.625" style="0" customWidth="1"/>
  </cols>
  <sheetData>
    <row r="1" spans="5:11" ht="12.75" hidden="1">
      <c r="E1" s="21"/>
      <c r="F1" s="21"/>
      <c r="G1" s="21" t="s">
        <v>21</v>
      </c>
      <c r="H1" s="21"/>
      <c r="I1" s="21"/>
      <c r="J1" s="21"/>
      <c r="K1" s="21"/>
    </row>
    <row r="2" spans="5:12" ht="12.75" hidden="1">
      <c r="E2" s="97"/>
      <c r="F2" s="97"/>
      <c r="G2" s="97"/>
      <c r="H2" s="97"/>
      <c r="I2" s="97"/>
      <c r="J2" s="97"/>
      <c r="K2" s="97"/>
      <c r="L2" s="97"/>
    </row>
    <row r="3" spans="5:11" ht="12.75" hidden="1">
      <c r="E3" s="97"/>
      <c r="F3" s="97"/>
      <c r="G3" s="97"/>
      <c r="H3" s="97"/>
      <c r="I3" s="97"/>
      <c r="J3" s="97"/>
      <c r="K3" s="97"/>
    </row>
    <row r="4" spans="5:11" ht="12.75" hidden="1">
      <c r="E4" s="97"/>
      <c r="F4" s="97"/>
      <c r="G4" s="97"/>
      <c r="H4" s="97"/>
      <c r="I4" s="97"/>
      <c r="J4" s="97"/>
      <c r="K4" s="97"/>
    </row>
    <row r="5" ht="12.75" hidden="1"/>
    <row r="6" ht="12.75" hidden="1"/>
    <row r="7" spans="9:13" ht="12.75">
      <c r="I7" s="97" t="s">
        <v>34</v>
      </c>
      <c r="J7" s="97"/>
      <c r="K7" s="97"/>
      <c r="L7" s="97"/>
      <c r="M7" s="97"/>
    </row>
    <row r="8" spans="8:13" ht="12.75">
      <c r="H8" s="97" t="s">
        <v>30</v>
      </c>
      <c r="I8" s="97"/>
      <c r="J8" s="97"/>
      <c r="K8" s="97"/>
      <c r="L8" s="97"/>
      <c r="M8" s="97"/>
    </row>
    <row r="9" spans="8:12" ht="12.75">
      <c r="H9" s="97" t="s">
        <v>0</v>
      </c>
      <c r="I9" s="97"/>
      <c r="J9" s="97"/>
      <c r="K9" s="97"/>
      <c r="L9" s="97"/>
    </row>
    <row r="10" spans="8:12" ht="12.75">
      <c r="H10" s="97" t="s">
        <v>82</v>
      </c>
      <c r="I10" s="97"/>
      <c r="J10" s="97"/>
      <c r="K10" s="97"/>
      <c r="L10" s="97"/>
    </row>
    <row r="11" spans="1:12" ht="32.25" customHeight="1" thickBot="1">
      <c r="A11" s="98" t="s">
        <v>81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3" ht="46.5" customHeight="1">
      <c r="A12" s="101" t="s">
        <v>1</v>
      </c>
      <c r="B12" s="99" t="s">
        <v>35</v>
      </c>
      <c r="C12" s="99" t="s">
        <v>31</v>
      </c>
      <c r="D12" s="99" t="s">
        <v>68</v>
      </c>
      <c r="E12" s="99" t="s">
        <v>3</v>
      </c>
      <c r="F12" s="99"/>
      <c r="G12" s="99"/>
      <c r="H12" s="99"/>
      <c r="I12" s="99"/>
      <c r="J12" s="99"/>
      <c r="K12" s="99"/>
      <c r="L12" s="103" t="s">
        <v>13</v>
      </c>
      <c r="M12" s="88" t="s">
        <v>37</v>
      </c>
    </row>
    <row r="13" spans="1:13" ht="21.75" customHeight="1">
      <c r="A13" s="102"/>
      <c r="B13" s="100"/>
      <c r="C13" s="100"/>
      <c r="D13" s="100"/>
      <c r="E13" s="47">
        <v>2014</v>
      </c>
      <c r="F13" s="48">
        <v>2015</v>
      </c>
      <c r="G13" s="47">
        <v>2016</v>
      </c>
      <c r="H13" s="47">
        <v>2017</v>
      </c>
      <c r="I13" s="47">
        <v>2018</v>
      </c>
      <c r="J13" s="47">
        <v>2019</v>
      </c>
      <c r="K13" s="47">
        <v>2020</v>
      </c>
      <c r="L13" s="104"/>
      <c r="M13" s="89"/>
    </row>
    <row r="14" spans="1:13" ht="19.5" customHeight="1">
      <c r="A14" s="39">
        <v>1</v>
      </c>
      <c r="B14" s="49" t="s">
        <v>36</v>
      </c>
      <c r="C14" s="106" t="s">
        <v>69</v>
      </c>
      <c r="D14" s="49" t="s">
        <v>32</v>
      </c>
      <c r="E14" s="50">
        <v>909607</v>
      </c>
      <c r="F14" s="50"/>
      <c r="G14" s="50"/>
      <c r="H14" s="50"/>
      <c r="I14" s="50"/>
      <c r="J14" s="50"/>
      <c r="K14" s="50"/>
      <c r="L14" s="51">
        <f>E14+F14+G14+H14+I14+J14+K14</f>
        <v>909607</v>
      </c>
      <c r="M14" s="52">
        <v>542</v>
      </c>
    </row>
    <row r="15" spans="1:13" ht="24.75" customHeight="1">
      <c r="A15" s="39">
        <v>2</v>
      </c>
      <c r="B15" s="49" t="s">
        <v>70</v>
      </c>
      <c r="C15" s="107"/>
      <c r="D15" s="49" t="s">
        <v>32</v>
      </c>
      <c r="E15" s="50">
        <v>426295</v>
      </c>
      <c r="F15" s="50"/>
      <c r="G15" s="50"/>
      <c r="H15" s="50"/>
      <c r="I15" s="50"/>
      <c r="J15" s="50"/>
      <c r="K15" s="50"/>
      <c r="L15" s="51">
        <f>E15+F15+G15+H15+I15+J15+K15</f>
        <v>426295</v>
      </c>
      <c r="M15" s="52">
        <v>1222</v>
      </c>
    </row>
    <row r="16" spans="1:13" ht="21" customHeight="1">
      <c r="A16" s="39" t="s">
        <v>38</v>
      </c>
      <c r="B16" s="49" t="s">
        <v>71</v>
      </c>
      <c r="C16" s="107"/>
      <c r="D16" s="49" t="s">
        <v>32</v>
      </c>
      <c r="E16" s="50"/>
      <c r="F16" s="50">
        <v>0</v>
      </c>
      <c r="G16" s="50"/>
      <c r="H16" s="50"/>
      <c r="I16" s="50"/>
      <c r="J16" s="50"/>
      <c r="K16" s="50"/>
      <c r="L16" s="51">
        <f>E16+F16+G16+H16+I16+J16+K16</f>
        <v>0</v>
      </c>
      <c r="M16" s="52"/>
    </row>
    <row r="17" spans="1:13" ht="23.25" customHeight="1">
      <c r="A17" s="39" t="s">
        <v>39</v>
      </c>
      <c r="B17" s="49" t="s">
        <v>72</v>
      </c>
      <c r="C17" s="107"/>
      <c r="D17" s="49" t="s">
        <v>32</v>
      </c>
      <c r="E17" s="53"/>
      <c r="F17" s="50">
        <v>0</v>
      </c>
      <c r="G17" s="53"/>
      <c r="H17" s="53"/>
      <c r="I17" s="53"/>
      <c r="J17" s="53"/>
      <c r="K17" s="53"/>
      <c r="L17" s="51">
        <f>E17+F17+G17+H17+I17+J17+K17</f>
        <v>0</v>
      </c>
      <c r="M17" s="54"/>
    </row>
    <row r="18" spans="1:13" ht="24" customHeight="1">
      <c r="A18" s="39" t="s">
        <v>40</v>
      </c>
      <c r="B18" s="49" t="s">
        <v>41</v>
      </c>
      <c r="C18" s="107"/>
      <c r="D18" s="49" t="s">
        <v>32</v>
      </c>
      <c r="E18" s="53"/>
      <c r="F18" s="50">
        <v>0</v>
      </c>
      <c r="G18" s="53"/>
      <c r="H18" s="53"/>
      <c r="I18" s="53"/>
      <c r="J18" s="53"/>
      <c r="K18" s="53"/>
      <c r="L18" s="51">
        <f>E18+F18+G18+H18+I18+J18+K18</f>
        <v>0</v>
      </c>
      <c r="M18" s="54"/>
    </row>
    <row r="19" spans="1:13" ht="23.25" customHeight="1">
      <c r="A19" s="92" t="s">
        <v>51</v>
      </c>
      <c r="B19" s="94" t="s">
        <v>44</v>
      </c>
      <c r="C19" s="107"/>
      <c r="D19" s="49" t="s">
        <v>32</v>
      </c>
      <c r="E19" s="50"/>
      <c r="F19" s="50">
        <v>30269.8</v>
      </c>
      <c r="G19" s="50"/>
      <c r="H19" s="50"/>
      <c r="I19" s="50"/>
      <c r="J19" s="50"/>
      <c r="K19" s="50"/>
      <c r="L19" s="51">
        <f aca="true" t="shared" si="0" ref="L19:L24">E19+F19+G19+H19+I19+J19+K19</f>
        <v>30269.8</v>
      </c>
      <c r="M19" s="95">
        <v>652</v>
      </c>
    </row>
    <row r="20" spans="1:13" ht="16.5" customHeight="1" hidden="1">
      <c r="A20" s="92"/>
      <c r="B20" s="94"/>
      <c r="C20" s="107"/>
      <c r="D20" s="49"/>
      <c r="E20" s="53"/>
      <c r="F20" s="50"/>
      <c r="G20" s="53"/>
      <c r="H20" s="53"/>
      <c r="I20" s="53"/>
      <c r="J20" s="53"/>
      <c r="K20" s="53"/>
      <c r="L20" s="55">
        <f t="shared" si="0"/>
        <v>0</v>
      </c>
      <c r="M20" s="95"/>
    </row>
    <row r="21" spans="1:13" ht="15.75" customHeight="1" hidden="1">
      <c r="A21" s="92"/>
      <c r="B21" s="94"/>
      <c r="C21" s="107"/>
      <c r="D21" s="49"/>
      <c r="E21" s="96"/>
      <c r="F21" s="105"/>
      <c r="G21" s="96"/>
      <c r="H21" s="96"/>
      <c r="I21" s="96"/>
      <c r="J21" s="96"/>
      <c r="K21" s="96"/>
      <c r="L21" s="55">
        <f t="shared" si="0"/>
        <v>0</v>
      </c>
      <c r="M21" s="95"/>
    </row>
    <row r="22" spans="1:13" ht="13.5" customHeight="1" hidden="1">
      <c r="A22" s="92"/>
      <c r="B22" s="94"/>
      <c r="C22" s="107"/>
      <c r="D22" s="49"/>
      <c r="E22" s="96"/>
      <c r="F22" s="105"/>
      <c r="G22" s="96"/>
      <c r="H22" s="96"/>
      <c r="I22" s="96"/>
      <c r="J22" s="96"/>
      <c r="K22" s="96"/>
      <c r="L22" s="55">
        <f t="shared" si="0"/>
        <v>0</v>
      </c>
      <c r="M22" s="95"/>
    </row>
    <row r="23" spans="1:13" ht="23.25" customHeight="1">
      <c r="A23" s="92"/>
      <c r="B23" s="94"/>
      <c r="C23" s="107"/>
      <c r="D23" s="49" t="s">
        <v>42</v>
      </c>
      <c r="E23" s="50"/>
      <c r="F23" s="50">
        <v>328802.6</v>
      </c>
      <c r="G23" s="50"/>
      <c r="H23" s="50"/>
      <c r="I23" s="50"/>
      <c r="J23" s="50"/>
      <c r="K23" s="50"/>
      <c r="L23" s="51">
        <f t="shared" si="0"/>
        <v>328802.6</v>
      </c>
      <c r="M23" s="95"/>
    </row>
    <row r="24" spans="1:13" ht="24.75" customHeight="1">
      <c r="A24" s="92"/>
      <c r="B24" s="94" t="s">
        <v>43</v>
      </c>
      <c r="C24" s="107"/>
      <c r="D24" s="49" t="s">
        <v>32</v>
      </c>
      <c r="E24" s="50"/>
      <c r="F24" s="50">
        <v>0</v>
      </c>
      <c r="G24" s="50"/>
      <c r="H24" s="50"/>
      <c r="I24" s="50"/>
      <c r="J24" s="50"/>
      <c r="K24" s="50"/>
      <c r="L24" s="51">
        <f t="shared" si="0"/>
        <v>0</v>
      </c>
      <c r="M24" s="54"/>
    </row>
    <row r="25" spans="1:13" ht="15.75" customHeight="1" hidden="1">
      <c r="A25" s="92"/>
      <c r="B25" s="94"/>
      <c r="C25" s="107"/>
      <c r="D25" s="56"/>
      <c r="E25" s="53"/>
      <c r="F25" s="50"/>
      <c r="G25" s="53"/>
      <c r="H25" s="53"/>
      <c r="I25" s="53"/>
      <c r="J25" s="53"/>
      <c r="K25" s="53"/>
      <c r="L25" s="55"/>
      <c r="M25" s="54"/>
    </row>
    <row r="26" spans="1:13" ht="12.75" customHeight="1" hidden="1">
      <c r="A26" s="92"/>
      <c r="B26" s="94"/>
      <c r="C26" s="107"/>
      <c r="D26" s="56"/>
      <c r="E26" s="53"/>
      <c r="F26" s="50"/>
      <c r="G26" s="53"/>
      <c r="H26" s="53"/>
      <c r="I26" s="53"/>
      <c r="J26" s="53"/>
      <c r="K26" s="53"/>
      <c r="L26" s="55"/>
      <c r="M26" s="54"/>
    </row>
    <row r="27" spans="1:13" ht="12.75" customHeight="1" hidden="1">
      <c r="A27" s="92"/>
      <c r="B27" s="94"/>
      <c r="C27" s="107"/>
      <c r="D27" s="56"/>
      <c r="E27" s="53"/>
      <c r="F27" s="50"/>
      <c r="G27" s="53"/>
      <c r="H27" s="53"/>
      <c r="I27" s="53"/>
      <c r="J27" s="53"/>
      <c r="K27" s="53"/>
      <c r="L27" s="55"/>
      <c r="M27" s="54"/>
    </row>
    <row r="28" spans="1:13" ht="12.75" customHeight="1" hidden="1">
      <c r="A28" s="92"/>
      <c r="B28" s="94"/>
      <c r="C28" s="107"/>
      <c r="D28" s="56"/>
      <c r="E28" s="53"/>
      <c r="F28" s="50"/>
      <c r="G28" s="53"/>
      <c r="H28" s="53"/>
      <c r="I28" s="53"/>
      <c r="J28" s="53"/>
      <c r="K28" s="53"/>
      <c r="L28" s="55"/>
      <c r="M28" s="54"/>
    </row>
    <row r="29" spans="1:13" ht="12.75" customHeight="1" hidden="1">
      <c r="A29" s="92"/>
      <c r="B29" s="49"/>
      <c r="C29" s="107"/>
      <c r="D29" s="56"/>
      <c r="E29" s="53"/>
      <c r="F29" s="50"/>
      <c r="G29" s="53"/>
      <c r="H29" s="53"/>
      <c r="I29" s="53"/>
      <c r="J29" s="53"/>
      <c r="K29" s="53"/>
      <c r="L29" s="55"/>
      <c r="M29" s="54"/>
    </row>
    <row r="30" spans="1:13" ht="12.75" customHeight="1" hidden="1">
      <c r="A30" s="92"/>
      <c r="B30" s="49"/>
      <c r="C30" s="107"/>
      <c r="D30" s="56"/>
      <c r="E30" s="53"/>
      <c r="F30" s="50"/>
      <c r="G30" s="53"/>
      <c r="H30" s="53"/>
      <c r="I30" s="53"/>
      <c r="J30" s="53"/>
      <c r="K30" s="53"/>
      <c r="L30" s="55"/>
      <c r="M30" s="54"/>
    </row>
    <row r="31" spans="1:13" ht="12.75" customHeight="1" hidden="1">
      <c r="A31" s="92"/>
      <c r="B31" s="49"/>
      <c r="C31" s="107"/>
      <c r="D31" s="56"/>
      <c r="E31" s="53"/>
      <c r="F31" s="50"/>
      <c r="G31" s="53"/>
      <c r="H31" s="53"/>
      <c r="I31" s="53"/>
      <c r="J31" s="53"/>
      <c r="K31" s="53"/>
      <c r="L31" s="55"/>
      <c r="M31" s="54"/>
    </row>
    <row r="32" spans="1:13" ht="25.5" customHeight="1" hidden="1">
      <c r="A32" s="39">
        <v>2016</v>
      </c>
      <c r="B32" s="49" t="s">
        <v>24</v>
      </c>
      <c r="C32" s="107"/>
      <c r="D32" s="56"/>
      <c r="E32" s="53"/>
      <c r="F32" s="50"/>
      <c r="G32" s="53"/>
      <c r="H32" s="53"/>
      <c r="I32" s="53"/>
      <c r="J32" s="53"/>
      <c r="K32" s="53"/>
      <c r="L32" s="55"/>
      <c r="M32" s="54"/>
    </row>
    <row r="33" spans="1:13" ht="25.5" customHeight="1" hidden="1">
      <c r="A33" s="39">
        <v>2016</v>
      </c>
      <c r="B33" s="49" t="s">
        <v>25</v>
      </c>
      <c r="C33" s="107"/>
      <c r="D33" s="56"/>
      <c r="E33" s="53"/>
      <c r="F33" s="50"/>
      <c r="G33" s="53"/>
      <c r="H33" s="53"/>
      <c r="I33" s="53"/>
      <c r="J33" s="53"/>
      <c r="K33" s="53"/>
      <c r="L33" s="55"/>
      <c r="M33" s="54"/>
    </row>
    <row r="34" spans="1:13" ht="25.5" customHeight="1" hidden="1">
      <c r="A34" s="39">
        <v>2016</v>
      </c>
      <c r="B34" s="49" t="s">
        <v>26</v>
      </c>
      <c r="C34" s="107"/>
      <c r="D34" s="56"/>
      <c r="E34" s="53"/>
      <c r="F34" s="50"/>
      <c r="G34" s="53"/>
      <c r="H34" s="53"/>
      <c r="I34" s="53"/>
      <c r="J34" s="53"/>
      <c r="K34" s="53"/>
      <c r="L34" s="55"/>
      <c r="M34" s="54"/>
    </row>
    <row r="35" spans="1:13" ht="12.75" customHeight="1" hidden="1">
      <c r="A35" s="39">
        <v>2016</v>
      </c>
      <c r="B35" s="49" t="s">
        <v>27</v>
      </c>
      <c r="C35" s="107"/>
      <c r="D35" s="56"/>
      <c r="E35" s="53"/>
      <c r="F35" s="50"/>
      <c r="G35" s="53"/>
      <c r="H35" s="53"/>
      <c r="I35" s="53"/>
      <c r="J35" s="53"/>
      <c r="K35" s="53"/>
      <c r="L35" s="55"/>
      <c r="M35" s="54"/>
    </row>
    <row r="36" spans="1:13" ht="12.75" customHeight="1" hidden="1">
      <c r="A36" s="39">
        <v>2016</v>
      </c>
      <c r="B36" s="49" t="s">
        <v>28</v>
      </c>
      <c r="C36" s="107"/>
      <c r="D36" s="56"/>
      <c r="E36" s="53"/>
      <c r="F36" s="50"/>
      <c r="G36" s="53"/>
      <c r="H36" s="53"/>
      <c r="I36" s="53"/>
      <c r="J36" s="53"/>
      <c r="K36" s="53"/>
      <c r="L36" s="55"/>
      <c r="M36" s="54"/>
    </row>
    <row r="37" spans="1:13" ht="12.75" customHeight="1" hidden="1">
      <c r="A37" s="39"/>
      <c r="B37" s="49" t="s">
        <v>23</v>
      </c>
      <c r="C37" s="107"/>
      <c r="D37" s="56"/>
      <c r="E37" s="53"/>
      <c r="F37" s="50"/>
      <c r="G37" s="53"/>
      <c r="H37" s="53"/>
      <c r="I37" s="53"/>
      <c r="J37" s="53"/>
      <c r="K37" s="53"/>
      <c r="L37" s="55"/>
      <c r="M37" s="54"/>
    </row>
    <row r="38" spans="1:13" ht="12.75" customHeight="1" hidden="1">
      <c r="A38" s="39"/>
      <c r="B38" s="49"/>
      <c r="C38" s="107"/>
      <c r="D38" s="56"/>
      <c r="E38" s="53"/>
      <c r="F38" s="50"/>
      <c r="G38" s="53"/>
      <c r="H38" s="53"/>
      <c r="I38" s="53"/>
      <c r="J38" s="53"/>
      <c r="K38" s="53"/>
      <c r="L38" s="55"/>
      <c r="M38" s="54"/>
    </row>
    <row r="39" spans="1:13" ht="12.75" customHeight="1" hidden="1">
      <c r="A39" s="39"/>
      <c r="B39" s="49"/>
      <c r="C39" s="107"/>
      <c r="D39" s="56"/>
      <c r="E39" s="53"/>
      <c r="F39" s="50"/>
      <c r="G39" s="53"/>
      <c r="H39" s="53"/>
      <c r="I39" s="53"/>
      <c r="J39" s="53"/>
      <c r="K39" s="53"/>
      <c r="L39" s="55"/>
      <c r="M39" s="54"/>
    </row>
    <row r="40" spans="1:13" ht="12.75" customHeight="1" hidden="1">
      <c r="A40" s="39"/>
      <c r="B40" s="49"/>
      <c r="C40" s="107"/>
      <c r="D40" s="56"/>
      <c r="E40" s="53"/>
      <c r="F40" s="50"/>
      <c r="G40" s="53"/>
      <c r="H40" s="53"/>
      <c r="I40" s="53"/>
      <c r="J40" s="53"/>
      <c r="K40" s="53"/>
      <c r="L40" s="55"/>
      <c r="M40" s="54"/>
    </row>
    <row r="41" spans="1:13" ht="12.75" customHeight="1" hidden="1">
      <c r="A41" s="39"/>
      <c r="B41" s="49"/>
      <c r="C41" s="107"/>
      <c r="D41" s="56"/>
      <c r="E41" s="53"/>
      <c r="F41" s="50"/>
      <c r="G41" s="53"/>
      <c r="H41" s="53"/>
      <c r="I41" s="53"/>
      <c r="J41" s="53"/>
      <c r="K41" s="53"/>
      <c r="L41" s="55"/>
      <c r="M41" s="54"/>
    </row>
    <row r="42" spans="1:13" ht="12.75" customHeight="1" hidden="1">
      <c r="A42" s="39"/>
      <c r="B42" s="49"/>
      <c r="C42" s="107"/>
      <c r="D42" s="56"/>
      <c r="E42" s="53"/>
      <c r="F42" s="50"/>
      <c r="G42" s="53"/>
      <c r="H42" s="53"/>
      <c r="I42" s="53"/>
      <c r="J42" s="53"/>
      <c r="K42" s="53"/>
      <c r="L42" s="55"/>
      <c r="M42" s="54"/>
    </row>
    <row r="43" spans="1:13" ht="12.75" customHeight="1" hidden="1">
      <c r="A43" s="39"/>
      <c r="B43" s="49"/>
      <c r="C43" s="107"/>
      <c r="D43" s="56"/>
      <c r="E43" s="53"/>
      <c r="F43" s="50"/>
      <c r="G43" s="53"/>
      <c r="H43" s="53"/>
      <c r="I43" s="53"/>
      <c r="J43" s="53"/>
      <c r="K43" s="53"/>
      <c r="L43" s="55"/>
      <c r="M43" s="54"/>
    </row>
    <row r="44" spans="1:15" ht="27" customHeight="1">
      <c r="A44" s="92" t="s">
        <v>52</v>
      </c>
      <c r="B44" s="94" t="s">
        <v>73</v>
      </c>
      <c r="C44" s="107"/>
      <c r="D44" s="49" t="s">
        <v>32</v>
      </c>
      <c r="E44" s="105"/>
      <c r="F44" s="105">
        <v>0</v>
      </c>
      <c r="G44" s="105"/>
      <c r="H44" s="105"/>
      <c r="I44" s="105"/>
      <c r="J44" s="105"/>
      <c r="K44" s="105"/>
      <c r="L44" s="51">
        <f aca="true" t="shared" si="1" ref="L44:L53">E44+F44+G44+H44+I44+J44+K44</f>
        <v>0</v>
      </c>
      <c r="M44" s="54"/>
      <c r="O44" s="19"/>
    </row>
    <row r="45" spans="1:13" ht="9" customHeight="1" hidden="1">
      <c r="A45" s="92"/>
      <c r="B45" s="94"/>
      <c r="C45" s="107"/>
      <c r="D45" s="56"/>
      <c r="E45" s="105"/>
      <c r="F45" s="105"/>
      <c r="G45" s="105"/>
      <c r="H45" s="105"/>
      <c r="I45" s="105"/>
      <c r="J45" s="105"/>
      <c r="K45" s="105"/>
      <c r="L45" s="51">
        <f t="shared" si="1"/>
        <v>0</v>
      </c>
      <c r="M45" s="54"/>
    </row>
    <row r="46" spans="1:13" ht="26.25" customHeight="1">
      <c r="A46" s="39" t="s">
        <v>53</v>
      </c>
      <c r="B46" s="49" t="s">
        <v>74</v>
      </c>
      <c r="C46" s="107"/>
      <c r="D46" s="49" t="s">
        <v>32</v>
      </c>
      <c r="E46" s="50"/>
      <c r="F46" s="50">
        <v>0</v>
      </c>
      <c r="G46" s="50"/>
      <c r="H46" s="50"/>
      <c r="I46" s="50"/>
      <c r="J46" s="50"/>
      <c r="K46" s="50"/>
      <c r="L46" s="51">
        <f t="shared" si="1"/>
        <v>0</v>
      </c>
      <c r="M46" s="54"/>
    </row>
    <row r="47" spans="1:13" ht="24.75" customHeight="1">
      <c r="A47" s="39" t="s">
        <v>33</v>
      </c>
      <c r="B47" s="49" t="s">
        <v>45</v>
      </c>
      <c r="C47" s="107"/>
      <c r="D47" s="49" t="s">
        <v>32</v>
      </c>
      <c r="E47" s="50"/>
      <c r="F47" s="50">
        <v>0</v>
      </c>
      <c r="G47" s="50"/>
      <c r="H47" s="50"/>
      <c r="I47" s="50"/>
      <c r="J47" s="50"/>
      <c r="K47" s="50"/>
      <c r="L47" s="51">
        <f t="shared" si="1"/>
        <v>0</v>
      </c>
      <c r="M47" s="54"/>
    </row>
    <row r="48" spans="1:13" ht="27.75" customHeight="1">
      <c r="A48" s="39" t="s">
        <v>54</v>
      </c>
      <c r="B48" s="49" t="s">
        <v>46</v>
      </c>
      <c r="C48" s="107"/>
      <c r="D48" s="49" t="s">
        <v>32</v>
      </c>
      <c r="E48" s="50"/>
      <c r="F48" s="50">
        <v>653375.86</v>
      </c>
      <c r="G48" s="50"/>
      <c r="H48" s="50"/>
      <c r="I48" s="50"/>
      <c r="J48" s="50"/>
      <c r="K48" s="50"/>
      <c r="L48" s="51">
        <f t="shared" si="1"/>
        <v>653375.86</v>
      </c>
      <c r="M48" s="90">
        <v>1200</v>
      </c>
    </row>
    <row r="49" spans="1:13" ht="24.75" customHeight="1">
      <c r="A49" s="92" t="s">
        <v>55</v>
      </c>
      <c r="B49" s="94" t="s">
        <v>47</v>
      </c>
      <c r="C49" s="107"/>
      <c r="D49" s="49" t="s">
        <v>32</v>
      </c>
      <c r="E49" s="50"/>
      <c r="F49" s="50">
        <v>43576</v>
      </c>
      <c r="G49" s="50"/>
      <c r="H49" s="50"/>
      <c r="I49" s="50"/>
      <c r="J49" s="50"/>
      <c r="K49" s="50"/>
      <c r="L49" s="51">
        <f t="shared" si="1"/>
        <v>43576</v>
      </c>
      <c r="M49" s="91"/>
    </row>
    <row r="50" spans="1:13" ht="23.25" customHeight="1">
      <c r="A50" s="92"/>
      <c r="B50" s="94"/>
      <c r="C50" s="107"/>
      <c r="D50" s="49" t="s">
        <v>42</v>
      </c>
      <c r="E50" s="50"/>
      <c r="F50" s="50">
        <v>473339.73</v>
      </c>
      <c r="G50" s="50"/>
      <c r="H50" s="50"/>
      <c r="I50" s="50"/>
      <c r="J50" s="50"/>
      <c r="K50" s="50"/>
      <c r="L50" s="51">
        <f t="shared" si="1"/>
        <v>473339.73</v>
      </c>
      <c r="M50" s="54">
        <v>907</v>
      </c>
    </row>
    <row r="51" spans="1:13" ht="24.75" customHeight="1">
      <c r="A51" s="92" t="s">
        <v>57</v>
      </c>
      <c r="B51" s="94" t="s">
        <v>56</v>
      </c>
      <c r="C51" s="107"/>
      <c r="D51" s="49" t="s">
        <v>32</v>
      </c>
      <c r="E51" s="50"/>
      <c r="F51" s="50">
        <v>69281.9</v>
      </c>
      <c r="G51" s="50"/>
      <c r="H51" s="50"/>
      <c r="I51" s="50"/>
      <c r="J51" s="50"/>
      <c r="K51" s="50"/>
      <c r="L51" s="51">
        <f t="shared" si="1"/>
        <v>69281.9</v>
      </c>
      <c r="M51" s="93">
        <v>1500</v>
      </c>
    </row>
    <row r="52" spans="1:13" ht="22.5" customHeight="1">
      <c r="A52" s="92"/>
      <c r="B52" s="94"/>
      <c r="C52" s="107"/>
      <c r="D52" s="49" t="s">
        <v>42</v>
      </c>
      <c r="E52" s="50"/>
      <c r="F52" s="50">
        <v>752567.46</v>
      </c>
      <c r="G52" s="50"/>
      <c r="H52" s="50"/>
      <c r="I52" s="50"/>
      <c r="J52" s="50"/>
      <c r="K52" s="50"/>
      <c r="L52" s="51">
        <f t="shared" si="1"/>
        <v>752567.46</v>
      </c>
      <c r="M52" s="93"/>
    </row>
    <row r="53" spans="1:13" ht="22.5" customHeight="1">
      <c r="A53" s="39" t="s">
        <v>61</v>
      </c>
      <c r="B53" s="49" t="s">
        <v>58</v>
      </c>
      <c r="C53" s="107"/>
      <c r="D53" s="49" t="s">
        <v>32</v>
      </c>
      <c r="E53" s="50"/>
      <c r="F53" s="50">
        <v>0</v>
      </c>
      <c r="G53" s="50"/>
      <c r="H53" s="50"/>
      <c r="I53" s="50"/>
      <c r="J53" s="50"/>
      <c r="K53" s="50"/>
      <c r="L53" s="51">
        <f t="shared" si="1"/>
        <v>0</v>
      </c>
      <c r="M53" s="54"/>
    </row>
    <row r="54" spans="1:13" ht="21.75" customHeight="1">
      <c r="A54" s="39" t="s">
        <v>62</v>
      </c>
      <c r="B54" s="49" t="s">
        <v>59</v>
      </c>
      <c r="C54" s="107"/>
      <c r="D54" s="49" t="s">
        <v>32</v>
      </c>
      <c r="E54" s="50"/>
      <c r="F54" s="50">
        <v>0</v>
      </c>
      <c r="G54" s="50"/>
      <c r="H54" s="50"/>
      <c r="I54" s="50"/>
      <c r="J54" s="50"/>
      <c r="K54" s="50"/>
      <c r="L54" s="51">
        <f aca="true" t="shared" si="2" ref="L54:L60">E54+F54+G54+H54+I54+J54+K54</f>
        <v>0</v>
      </c>
      <c r="M54" s="54"/>
    </row>
    <row r="55" spans="1:13" ht="33" customHeight="1">
      <c r="A55" s="39" t="s">
        <v>63</v>
      </c>
      <c r="B55" s="49" t="s">
        <v>60</v>
      </c>
      <c r="C55" s="107"/>
      <c r="D55" s="49" t="s">
        <v>32</v>
      </c>
      <c r="E55" s="50"/>
      <c r="F55" s="50"/>
      <c r="G55" s="50">
        <v>1499883.84</v>
      </c>
      <c r="H55" s="50"/>
      <c r="I55" s="50"/>
      <c r="J55" s="50"/>
      <c r="K55" s="50"/>
      <c r="L55" s="51">
        <f t="shared" si="2"/>
        <v>1499883.84</v>
      </c>
      <c r="M55" s="54">
        <v>1735</v>
      </c>
    </row>
    <row r="56" spans="1:13" ht="22.5" customHeight="1">
      <c r="A56" s="39" t="s">
        <v>64</v>
      </c>
      <c r="B56" s="49" t="s">
        <v>48</v>
      </c>
      <c r="C56" s="107"/>
      <c r="D56" s="49" t="s">
        <v>32</v>
      </c>
      <c r="E56" s="50"/>
      <c r="F56" s="50"/>
      <c r="G56" s="50"/>
      <c r="H56" s="50">
        <v>1469000</v>
      </c>
      <c r="I56" s="50"/>
      <c r="J56" s="50"/>
      <c r="K56" s="50"/>
      <c r="L56" s="51">
        <f t="shared" si="2"/>
        <v>1469000</v>
      </c>
      <c r="M56" s="54">
        <v>1720</v>
      </c>
    </row>
    <row r="57" spans="1:13" ht="23.25" customHeight="1">
      <c r="A57" s="39" t="s">
        <v>65</v>
      </c>
      <c r="B57" s="49" t="s">
        <v>75</v>
      </c>
      <c r="C57" s="107"/>
      <c r="D57" s="49" t="s">
        <v>32</v>
      </c>
      <c r="E57" s="50"/>
      <c r="F57" s="50"/>
      <c r="G57" s="57"/>
      <c r="H57" s="50"/>
      <c r="I57" s="50">
        <v>1050751</v>
      </c>
      <c r="J57" s="50"/>
      <c r="K57" s="50"/>
      <c r="L57" s="51">
        <f t="shared" si="2"/>
        <v>1050751</v>
      </c>
      <c r="M57" s="54">
        <v>757</v>
      </c>
    </row>
    <row r="58" spans="1:13" ht="22.5" customHeight="1">
      <c r="A58" s="39" t="s">
        <v>66</v>
      </c>
      <c r="B58" s="49" t="s">
        <v>49</v>
      </c>
      <c r="C58" s="107"/>
      <c r="D58" s="49" t="s">
        <v>32</v>
      </c>
      <c r="E58" s="50"/>
      <c r="F58" s="50"/>
      <c r="G58" s="57"/>
      <c r="H58" s="50"/>
      <c r="I58" s="50">
        <v>1155888</v>
      </c>
      <c r="J58" s="50"/>
      <c r="K58" s="50"/>
      <c r="L58" s="51">
        <f t="shared" si="2"/>
        <v>1155888</v>
      </c>
      <c r="M58" s="54">
        <v>677</v>
      </c>
    </row>
    <row r="59" spans="1:13" ht="26.25" customHeight="1">
      <c r="A59" s="39" t="s">
        <v>67</v>
      </c>
      <c r="B59" s="49" t="s">
        <v>50</v>
      </c>
      <c r="C59" s="107"/>
      <c r="D59" s="49" t="s">
        <v>32</v>
      </c>
      <c r="E59" s="50"/>
      <c r="F59" s="50"/>
      <c r="G59" s="50"/>
      <c r="H59" s="50"/>
      <c r="I59" s="50"/>
      <c r="J59" s="50">
        <v>2300000</v>
      </c>
      <c r="K59" s="50">
        <v>2300000</v>
      </c>
      <c r="L59" s="51">
        <f t="shared" si="2"/>
        <v>4600000</v>
      </c>
      <c r="M59" s="54"/>
    </row>
    <row r="60" spans="1:13" ht="29.25" customHeight="1" hidden="1" thickBot="1">
      <c r="A60" s="40"/>
      <c r="B60" s="58"/>
      <c r="C60" s="108"/>
      <c r="D60" s="59"/>
      <c r="E60" s="50"/>
      <c r="F60" s="50"/>
      <c r="G60" s="50"/>
      <c r="H60" s="50"/>
      <c r="I60" s="50"/>
      <c r="J60" s="50"/>
      <c r="K60" s="50"/>
      <c r="L60" s="51">
        <f t="shared" si="2"/>
        <v>0</v>
      </c>
      <c r="M60" s="54"/>
    </row>
    <row r="61" spans="1:13" ht="22.5" customHeight="1">
      <c r="A61" s="41"/>
      <c r="B61" s="78" t="s">
        <v>80</v>
      </c>
      <c r="C61" s="58"/>
      <c r="D61" s="58"/>
      <c r="E61" s="60">
        <f aca="true" t="shared" si="3" ref="E61:L61">E14+E15+E16+E17+E18+E19+E23+E24+E44+E46+E47+E48+E49+E50+E51+E52+E53+E54+E55+E56+E57+E58+E59</f>
        <v>1335902</v>
      </c>
      <c r="F61" s="60">
        <f t="shared" si="3"/>
        <v>2351213.3499999996</v>
      </c>
      <c r="G61" s="60">
        <f t="shared" si="3"/>
        <v>1499883.84</v>
      </c>
      <c r="H61" s="60">
        <f t="shared" si="3"/>
        <v>1469000</v>
      </c>
      <c r="I61" s="60">
        <f t="shared" si="3"/>
        <v>2206639</v>
      </c>
      <c r="J61" s="60">
        <f t="shared" si="3"/>
        <v>2300000</v>
      </c>
      <c r="K61" s="60">
        <f t="shared" si="3"/>
        <v>2300000</v>
      </c>
      <c r="L61" s="60">
        <f t="shared" si="3"/>
        <v>13462638.19</v>
      </c>
      <c r="M61" s="61"/>
    </row>
    <row r="62" spans="1:13" ht="12.75" hidden="1">
      <c r="A62" s="42"/>
      <c r="B62" s="62" t="s">
        <v>12</v>
      </c>
      <c r="C62" s="62"/>
      <c r="D62" s="62"/>
      <c r="E62" s="63">
        <v>832.4</v>
      </c>
      <c r="F62" s="63">
        <v>1196</v>
      </c>
      <c r="G62" s="63">
        <v>1296</v>
      </c>
      <c r="H62" s="63">
        <v>1296</v>
      </c>
      <c r="I62" s="63">
        <v>3450</v>
      </c>
      <c r="J62" s="63">
        <v>3450</v>
      </c>
      <c r="K62" s="63">
        <v>3450</v>
      </c>
      <c r="L62" s="64">
        <f>E62+F62+G62+H62+I62+J62+K62</f>
        <v>14970.4</v>
      </c>
      <c r="M62" s="65"/>
    </row>
    <row r="63" spans="1:21" ht="15" customHeight="1">
      <c r="A63" s="43"/>
      <c r="B63" s="66" t="s">
        <v>76</v>
      </c>
      <c r="C63" s="66"/>
      <c r="D63" s="66"/>
      <c r="E63" s="76">
        <f>E14+E15</f>
        <v>1335902</v>
      </c>
      <c r="F63" s="76">
        <f aca="true" t="shared" si="4" ref="F63:L63">F14+F15+F16+F17+F18+F19+F24+F44+F46+F47+F48+F49+F51+F53+F54+F55+F56+F57+F58+F59</f>
        <v>796503.56</v>
      </c>
      <c r="G63" s="76">
        <f t="shared" si="4"/>
        <v>1499883.84</v>
      </c>
      <c r="H63" s="76">
        <f t="shared" si="4"/>
        <v>1469000</v>
      </c>
      <c r="I63" s="76">
        <f t="shared" si="4"/>
        <v>2206639</v>
      </c>
      <c r="J63" s="76">
        <f t="shared" si="4"/>
        <v>2300000</v>
      </c>
      <c r="K63" s="76">
        <f t="shared" si="4"/>
        <v>2300000</v>
      </c>
      <c r="L63" s="76">
        <f t="shared" si="4"/>
        <v>11907928.4</v>
      </c>
      <c r="M63" s="67"/>
      <c r="N63" s="37"/>
      <c r="O63" s="37"/>
      <c r="P63" s="38"/>
      <c r="Q63" s="38"/>
      <c r="R63" s="38"/>
      <c r="S63" s="38"/>
      <c r="T63" s="38"/>
      <c r="U63" s="38"/>
    </row>
    <row r="64" spans="1:21" ht="16.5" customHeight="1" thickBot="1">
      <c r="A64" s="44"/>
      <c r="B64" s="68" t="s">
        <v>77</v>
      </c>
      <c r="C64" s="68"/>
      <c r="D64" s="68"/>
      <c r="E64" s="69"/>
      <c r="F64" s="77">
        <f>F23+F50+F52</f>
        <v>1554709.79</v>
      </c>
      <c r="G64" s="69"/>
      <c r="H64" s="69"/>
      <c r="I64" s="69"/>
      <c r="J64" s="69"/>
      <c r="K64" s="69"/>
      <c r="L64" s="77">
        <v>1554709.79</v>
      </c>
      <c r="M64" s="70"/>
      <c r="N64" s="37"/>
      <c r="O64" s="37"/>
      <c r="P64" s="38"/>
      <c r="Q64" s="38"/>
      <c r="R64" s="38"/>
      <c r="S64" s="38"/>
      <c r="T64" s="38"/>
      <c r="U64" s="38"/>
    </row>
    <row r="65" spans="1:21" ht="12.75">
      <c r="A65" s="35"/>
      <c r="B65" s="71"/>
      <c r="C65" s="71"/>
      <c r="D65" s="71"/>
      <c r="E65" s="72"/>
      <c r="F65" s="72"/>
      <c r="G65" s="72"/>
      <c r="H65" s="72"/>
      <c r="I65" s="72"/>
      <c r="J65" s="72"/>
      <c r="K65" s="72"/>
      <c r="L65" s="72"/>
      <c r="M65" s="74"/>
      <c r="N65" s="37"/>
      <c r="O65" s="37"/>
      <c r="P65" s="38"/>
      <c r="Q65" s="38"/>
      <c r="R65" s="38"/>
      <c r="S65" s="38"/>
      <c r="T65" s="38"/>
      <c r="U65" s="38"/>
    </row>
    <row r="66" spans="1:21" ht="33.75">
      <c r="A66" s="36"/>
      <c r="B66" s="75"/>
      <c r="C66" s="75"/>
      <c r="D66" s="75"/>
      <c r="E66" s="74"/>
      <c r="F66" s="45" t="s">
        <v>79</v>
      </c>
      <c r="G66" s="74"/>
      <c r="H66" s="74"/>
      <c r="I66" s="74"/>
      <c r="J66" s="74"/>
      <c r="K66" s="74"/>
      <c r="L66" s="74"/>
      <c r="M66" s="74"/>
      <c r="N66" s="37"/>
      <c r="O66" s="37"/>
      <c r="P66" s="38"/>
      <c r="Q66" s="38"/>
      <c r="R66" s="38"/>
      <c r="S66" s="38"/>
      <c r="T66" s="38"/>
      <c r="U66" s="38"/>
    </row>
    <row r="67" spans="1:15" ht="33.75">
      <c r="A67" s="36"/>
      <c r="B67" s="75"/>
      <c r="C67" s="75"/>
      <c r="D67" s="75"/>
      <c r="E67" s="75"/>
      <c r="F67" s="46" t="s">
        <v>78</v>
      </c>
      <c r="G67" s="75"/>
      <c r="H67" s="75"/>
      <c r="I67" s="75"/>
      <c r="J67" s="75"/>
      <c r="K67" s="75"/>
      <c r="L67" s="75"/>
      <c r="M67" s="75"/>
      <c r="N67" s="34"/>
      <c r="O67" s="34"/>
    </row>
    <row r="68" spans="1:15" ht="12.75">
      <c r="A68" s="36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34"/>
      <c r="O68" s="34"/>
    </row>
    <row r="69" spans="1:15" ht="12.7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4"/>
      <c r="O69" s="34"/>
    </row>
    <row r="70" spans="1:15" ht="12.7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4"/>
      <c r="O70" s="34"/>
    </row>
    <row r="71" spans="1:15" ht="12.7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4"/>
      <c r="O71" s="34"/>
    </row>
    <row r="72" spans="1:15" ht="12.7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4"/>
      <c r="O72" s="34"/>
    </row>
    <row r="73" spans="1:15" ht="12.7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4"/>
      <c r="O73" s="34"/>
    </row>
    <row r="74" spans="1:15" ht="12.7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4"/>
      <c r="O74" s="34"/>
    </row>
    <row r="75" spans="1:15" ht="12.7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4"/>
      <c r="O75" s="34"/>
    </row>
    <row r="76" spans="1:15" ht="12.7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4"/>
      <c r="O76" s="34"/>
    </row>
    <row r="77" spans="1:15" ht="12.7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4"/>
      <c r="O77" s="34"/>
    </row>
    <row r="78" spans="1:15" ht="12.7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4"/>
      <c r="O78" s="34"/>
    </row>
    <row r="79" spans="1:15" ht="12.7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4"/>
      <c r="O79" s="34"/>
    </row>
    <row r="80" spans="1:15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4"/>
      <c r="O80" s="34"/>
    </row>
    <row r="81" spans="1:15" ht="12.7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4"/>
      <c r="O81" s="34"/>
    </row>
    <row r="82" spans="1:15" ht="12.7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4"/>
      <c r="O82" s="34"/>
    </row>
    <row r="83" spans="1:15" ht="12.7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4"/>
      <c r="O83" s="34"/>
    </row>
    <row r="84" spans="1:15" ht="12.7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4"/>
      <c r="O84" s="34"/>
    </row>
    <row r="85" spans="1:15" ht="12.7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4"/>
      <c r="O85" s="34"/>
    </row>
    <row r="86" spans="1:15" ht="12.7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4"/>
      <c r="O86" s="34"/>
    </row>
    <row r="87" spans="1:15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</row>
    <row r="88" spans="1:15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</row>
    <row r="89" spans="1:15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</row>
    <row r="90" spans="1:15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</row>
    <row r="91" spans="1:15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</row>
    <row r="92" spans="1:15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</row>
    <row r="93" spans="1:15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</row>
    <row r="94" spans="1:15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</row>
    <row r="95" spans="1:15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</row>
    <row r="96" spans="1:15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</row>
    <row r="97" spans="1:15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</row>
    <row r="98" spans="1:15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</row>
    <row r="99" spans="1:15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</row>
    <row r="100" spans="1:15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</row>
    <row r="101" spans="1:15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</row>
    <row r="102" spans="1:15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</row>
    <row r="103" spans="1:15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</row>
    <row r="104" spans="1:15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</row>
    <row r="105" spans="1:15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</row>
    <row r="106" spans="1:15" ht="12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</row>
    <row r="107" spans="1:15" ht="12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</row>
    <row r="108" spans="1:15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</row>
    <row r="109" spans="1:15" ht="12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</row>
    <row r="110" spans="1:15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</row>
    <row r="111" spans="1:15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</row>
    <row r="112" spans="1:15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</row>
    <row r="113" spans="1:15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</row>
    <row r="114" spans="1:15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</row>
    <row r="115" spans="1:15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</row>
    <row r="116" spans="1:15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</row>
    <row r="117" spans="1:15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</row>
    <row r="118" spans="1:15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</row>
    <row r="119" spans="1:15" ht="12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</row>
    <row r="120" spans="1:15" ht="12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</row>
    <row r="121" spans="1:15" ht="12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</row>
    <row r="122" spans="1:15" ht="12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</row>
    <row r="123" spans="1:15" ht="12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</row>
    <row r="124" spans="1:15" ht="12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</row>
    <row r="125" spans="1:15" ht="12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</row>
    <row r="126" spans="1:15" ht="12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</row>
    <row r="127" spans="1:15" ht="12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</row>
    <row r="128" spans="1:15" ht="12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</row>
    <row r="129" spans="1:15" ht="12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</row>
    <row r="130" spans="1:15" ht="12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</row>
    <row r="131" spans="1:15" ht="12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</row>
    <row r="132" spans="1:15" ht="12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</row>
    <row r="133" spans="1:15" ht="12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</row>
    <row r="134" spans="1:15" ht="12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</row>
    <row r="135" spans="1:15" ht="12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</row>
    <row r="136" spans="1:15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</row>
    <row r="137" spans="1:15" ht="12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</row>
    <row r="138" spans="1:15" ht="12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</row>
    <row r="139" spans="1:15" ht="12.7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</row>
    <row r="140" spans="1:15" ht="12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</row>
    <row r="141" spans="1:15" ht="12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</row>
    <row r="142" spans="1:15" ht="12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</row>
    <row r="143" spans="1:15" ht="12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</row>
    <row r="144" spans="1:15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</row>
    <row r="145" spans="1:15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</row>
    <row r="146" spans="1:15" ht="12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</row>
    <row r="147" spans="1:15" ht="12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</row>
    <row r="148" spans="1:15" ht="12.7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</row>
    <row r="149" spans="1:15" ht="12.7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</row>
    <row r="150" spans="1:15" ht="12.7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</row>
    <row r="151" spans="1:15" ht="12.7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</row>
    <row r="152" spans="1:15" ht="12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</row>
    <row r="153" spans="1:15" ht="12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</row>
    <row r="154" spans="1:15" ht="12.7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</row>
    <row r="155" spans="1:15" ht="12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</row>
    <row r="156" spans="1:15" ht="12.7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</row>
    <row r="157" spans="1:15" ht="12.7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</row>
    <row r="158" spans="1:15" ht="12.7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</row>
  </sheetData>
  <mergeCells count="42">
    <mergeCell ref="A44:A45"/>
    <mergeCell ref="B44:B45"/>
    <mergeCell ref="E44:E45"/>
    <mergeCell ref="F44:F45"/>
    <mergeCell ref="C14:C60"/>
    <mergeCell ref="G21:G22"/>
    <mergeCell ref="H21:H22"/>
    <mergeCell ref="K44:K45"/>
    <mergeCell ref="G44:G45"/>
    <mergeCell ref="H44:H45"/>
    <mergeCell ref="I44:I45"/>
    <mergeCell ref="J44:J45"/>
    <mergeCell ref="I7:M7"/>
    <mergeCell ref="H8:M8"/>
    <mergeCell ref="A19:A31"/>
    <mergeCell ref="E2:L2"/>
    <mergeCell ref="E3:K3"/>
    <mergeCell ref="E4:K4"/>
    <mergeCell ref="A12:A13"/>
    <mergeCell ref="B12:B13"/>
    <mergeCell ref="E12:K12"/>
    <mergeCell ref="L12:L13"/>
    <mergeCell ref="I21:I22"/>
    <mergeCell ref="H9:L9"/>
    <mergeCell ref="H10:L10"/>
    <mergeCell ref="J21:J22"/>
    <mergeCell ref="K21:K22"/>
    <mergeCell ref="A11:L11"/>
    <mergeCell ref="C12:C13"/>
    <mergeCell ref="D12:D13"/>
    <mergeCell ref="E21:E22"/>
    <mergeCell ref="F21:F22"/>
    <mergeCell ref="M12:M13"/>
    <mergeCell ref="M48:M49"/>
    <mergeCell ref="A49:A50"/>
    <mergeCell ref="A51:A52"/>
    <mergeCell ref="M51:M52"/>
    <mergeCell ref="B51:B52"/>
    <mergeCell ref="B19:B23"/>
    <mergeCell ref="M19:M23"/>
    <mergeCell ref="B24:B28"/>
    <mergeCell ref="B49:B50"/>
  </mergeCells>
  <printOptions/>
  <pageMargins left="0" right="0" top="0.3937007874015748" bottom="0.3937007874015748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I11" sqref="I11:I12"/>
    </sheetView>
  </sheetViews>
  <sheetFormatPr defaultColWidth="9.00390625" defaultRowHeight="12.75"/>
  <cols>
    <col min="1" max="1" width="4.25390625" style="0" customWidth="1"/>
    <col min="2" max="2" width="27.625" style="0" customWidth="1"/>
    <col min="3" max="4" width="7.875" style="0" customWidth="1"/>
    <col min="5" max="5" width="7.125" style="0" customWidth="1"/>
    <col min="6" max="6" width="7.875" style="0" customWidth="1"/>
    <col min="7" max="7" width="7.75390625" style="0" customWidth="1"/>
    <col min="8" max="8" width="8.125" style="0" customWidth="1"/>
    <col min="9" max="10" width="7.75390625" style="0" customWidth="1"/>
  </cols>
  <sheetData>
    <row r="1" spans="2:9" ht="12.75">
      <c r="B1" t="s">
        <v>29</v>
      </c>
      <c r="C1" s="21"/>
      <c r="D1" s="21"/>
      <c r="E1" s="21" t="s">
        <v>21</v>
      </c>
      <c r="F1" s="21"/>
      <c r="G1" s="21"/>
      <c r="H1" s="21"/>
      <c r="I1" s="21"/>
    </row>
    <row r="2" spans="3:10" ht="12.75">
      <c r="C2" s="97" t="s">
        <v>17</v>
      </c>
      <c r="D2" s="97"/>
      <c r="E2" s="97"/>
      <c r="F2" s="97"/>
      <c r="G2" s="97"/>
      <c r="H2" s="97"/>
      <c r="I2" s="97"/>
      <c r="J2" s="97"/>
    </row>
    <row r="3" spans="3:9" ht="12.75">
      <c r="C3" s="97" t="s">
        <v>18</v>
      </c>
      <c r="D3" s="97"/>
      <c r="E3" s="97"/>
      <c r="F3" s="97"/>
      <c r="G3" s="97"/>
      <c r="H3" s="97"/>
      <c r="I3" s="97"/>
    </row>
    <row r="4" spans="3:9" ht="12.75">
      <c r="C4" s="97" t="s">
        <v>22</v>
      </c>
      <c r="D4" s="97"/>
      <c r="E4" s="97"/>
      <c r="F4" s="97"/>
      <c r="G4" s="97"/>
      <c r="H4" s="97"/>
      <c r="I4" s="97"/>
    </row>
    <row r="6" ht="12.75" hidden="1"/>
    <row r="7" spans="1:10" ht="23.25" customHeight="1">
      <c r="A7" s="3"/>
      <c r="B7" s="117" t="s">
        <v>19</v>
      </c>
      <c r="C7" s="117"/>
      <c r="D7" s="117"/>
      <c r="E7" s="117"/>
      <c r="F7" s="117"/>
      <c r="G7" s="117"/>
      <c r="H7" s="117"/>
      <c r="I7" s="117"/>
      <c r="J7" s="117"/>
    </row>
    <row r="8" spans="2:10" ht="18.75" thickBot="1">
      <c r="B8" s="22" t="s">
        <v>20</v>
      </c>
      <c r="C8" s="22"/>
      <c r="D8" s="22"/>
      <c r="E8" s="22"/>
      <c r="F8" s="22"/>
      <c r="G8" s="22"/>
      <c r="H8" s="22"/>
      <c r="I8" s="22"/>
      <c r="J8" s="22"/>
    </row>
    <row r="9" spans="1:10" ht="46.5" customHeight="1" thickBot="1">
      <c r="A9" s="79" t="s">
        <v>1</v>
      </c>
      <c r="B9" s="79" t="s">
        <v>2</v>
      </c>
      <c r="C9" s="81" t="s">
        <v>3</v>
      </c>
      <c r="D9" s="81"/>
      <c r="E9" s="81"/>
      <c r="F9" s="81"/>
      <c r="G9" s="81"/>
      <c r="H9" s="81"/>
      <c r="I9" s="81"/>
      <c r="J9" s="118" t="s">
        <v>13</v>
      </c>
    </row>
    <row r="10" spans="1:10" ht="16.5" thickBot="1">
      <c r="A10" s="80"/>
      <c r="B10" s="80"/>
      <c r="C10" s="33">
        <v>2014</v>
      </c>
      <c r="D10" s="31">
        <v>2015</v>
      </c>
      <c r="E10" s="30">
        <v>2016</v>
      </c>
      <c r="F10" s="30">
        <v>2017</v>
      </c>
      <c r="G10" s="30">
        <v>2018</v>
      </c>
      <c r="H10" s="30">
        <v>2019</v>
      </c>
      <c r="I10" s="32">
        <v>2020</v>
      </c>
      <c r="J10" s="119"/>
    </row>
    <row r="11" spans="1:10" ht="48" customHeight="1">
      <c r="A11" s="82">
        <v>1</v>
      </c>
      <c r="B11" s="84" t="s">
        <v>4</v>
      </c>
      <c r="C11" s="86">
        <v>174.7</v>
      </c>
      <c r="D11" s="73">
        <f>400+128.9-128.9+62.5</f>
        <v>462.5</v>
      </c>
      <c r="E11" s="86">
        <v>150</v>
      </c>
      <c r="F11" s="86">
        <v>500</v>
      </c>
      <c r="G11" s="86">
        <v>250</v>
      </c>
      <c r="H11" s="86">
        <v>250</v>
      </c>
      <c r="I11" s="86">
        <v>250</v>
      </c>
      <c r="J11" s="29">
        <f>C11+D11+E11+F11+G11+H11+I11</f>
        <v>2037.2</v>
      </c>
    </row>
    <row r="12" spans="1:10" ht="12.75" hidden="1">
      <c r="A12" s="83"/>
      <c r="B12" s="85"/>
      <c r="C12" s="87"/>
      <c r="D12" s="109"/>
      <c r="E12" s="87"/>
      <c r="F12" s="87"/>
      <c r="G12" s="87"/>
      <c r="H12" s="87"/>
      <c r="I12" s="87"/>
      <c r="J12" s="19"/>
    </row>
    <row r="13" spans="1:10" ht="69" customHeight="1">
      <c r="A13" s="111">
        <v>2</v>
      </c>
      <c r="B13" s="7" t="s">
        <v>14</v>
      </c>
      <c r="C13" s="20">
        <v>204.9</v>
      </c>
      <c r="D13" s="18">
        <f aca="true" t="shared" si="0" ref="D13:I13">D17+D18</f>
        <v>278</v>
      </c>
      <c r="E13" s="18">
        <f t="shared" si="0"/>
        <v>200</v>
      </c>
      <c r="F13" s="18">
        <f t="shared" si="0"/>
        <v>150</v>
      </c>
      <c r="G13" s="18">
        <f t="shared" si="0"/>
        <v>350</v>
      </c>
      <c r="H13" s="18">
        <f t="shared" si="0"/>
        <v>350</v>
      </c>
      <c r="I13" s="18">
        <f t="shared" si="0"/>
        <v>350</v>
      </c>
      <c r="J13" s="19">
        <f aca="true" t="shared" si="1" ref="J13:J28">C13+D13+E13+F13+G13+H13+I13</f>
        <v>1882.9</v>
      </c>
    </row>
    <row r="14" spans="1:10" ht="16.5" customHeight="1" hidden="1" thickBot="1">
      <c r="A14" s="112"/>
      <c r="B14" s="8"/>
      <c r="C14" s="20"/>
      <c r="D14" s="18"/>
      <c r="E14" s="20"/>
      <c r="F14" s="20"/>
      <c r="G14" s="20"/>
      <c r="H14" s="20"/>
      <c r="I14" s="20"/>
      <c r="J14" s="19">
        <f t="shared" si="1"/>
        <v>0</v>
      </c>
    </row>
    <row r="15" spans="1:10" ht="15.75" customHeight="1" hidden="1">
      <c r="A15" s="112"/>
      <c r="B15" s="114" t="s">
        <v>5</v>
      </c>
      <c r="C15" s="110"/>
      <c r="D15" s="115"/>
      <c r="E15" s="110"/>
      <c r="F15" s="110"/>
      <c r="G15" s="110"/>
      <c r="H15" s="87"/>
      <c r="I15" s="87"/>
      <c r="J15" s="19">
        <f t="shared" si="1"/>
        <v>0</v>
      </c>
    </row>
    <row r="16" spans="1:10" ht="13.5" customHeight="1" hidden="1" thickBot="1">
      <c r="A16" s="112"/>
      <c r="B16" s="114"/>
      <c r="C16" s="110"/>
      <c r="D16" s="115"/>
      <c r="E16" s="110"/>
      <c r="F16" s="110"/>
      <c r="G16" s="110"/>
      <c r="H16" s="87"/>
      <c r="I16" s="87"/>
      <c r="J16" s="19">
        <f t="shared" si="1"/>
        <v>0</v>
      </c>
    </row>
    <row r="17" spans="1:10" ht="28.5" customHeight="1">
      <c r="A17" s="112"/>
      <c r="B17" s="8" t="s">
        <v>15</v>
      </c>
      <c r="C17" s="5">
        <v>204.9</v>
      </c>
      <c r="D17" s="4">
        <v>149</v>
      </c>
      <c r="E17" s="5">
        <v>120</v>
      </c>
      <c r="F17" s="5">
        <v>150</v>
      </c>
      <c r="G17" s="5">
        <v>350</v>
      </c>
      <c r="H17" s="20">
        <v>350</v>
      </c>
      <c r="I17" s="20">
        <v>350</v>
      </c>
      <c r="J17" s="19">
        <f t="shared" si="1"/>
        <v>1673.9</v>
      </c>
    </row>
    <row r="18" spans="1:10" ht="29.25" customHeight="1">
      <c r="A18" s="113"/>
      <c r="B18" s="8" t="s">
        <v>16</v>
      </c>
      <c r="C18" s="5"/>
      <c r="D18" s="4">
        <v>129</v>
      </c>
      <c r="E18" s="5">
        <v>80</v>
      </c>
      <c r="F18" s="5"/>
      <c r="G18" s="5"/>
      <c r="H18" s="20"/>
      <c r="I18" s="20"/>
      <c r="J18" s="19">
        <f t="shared" si="1"/>
        <v>209</v>
      </c>
    </row>
    <row r="19" spans="1:10" ht="15.75" hidden="1">
      <c r="A19" s="13"/>
      <c r="B19" s="6"/>
      <c r="C19" s="5"/>
      <c r="D19" s="4"/>
      <c r="E19" s="5"/>
      <c r="F19" s="5"/>
      <c r="G19" s="5"/>
      <c r="H19" s="20"/>
      <c r="I19" s="20"/>
      <c r="J19" s="19"/>
    </row>
    <row r="20" spans="1:10" ht="44.25" customHeight="1">
      <c r="A20" s="116">
        <v>3</v>
      </c>
      <c r="B20" s="85" t="s">
        <v>6</v>
      </c>
      <c r="C20" s="87">
        <v>452.8</v>
      </c>
      <c r="D20" s="109">
        <v>150</v>
      </c>
      <c r="E20" s="87">
        <v>150</v>
      </c>
      <c r="F20" s="87">
        <v>150</v>
      </c>
      <c r="G20" s="87">
        <v>400</v>
      </c>
      <c r="H20" s="87">
        <v>400</v>
      </c>
      <c r="I20" s="87">
        <v>400</v>
      </c>
      <c r="J20" s="19">
        <f t="shared" si="1"/>
        <v>2102.8</v>
      </c>
    </row>
    <row r="21" spans="1:10" ht="9" customHeight="1">
      <c r="A21" s="116"/>
      <c r="B21" s="85"/>
      <c r="C21" s="87"/>
      <c r="D21" s="109"/>
      <c r="E21" s="87"/>
      <c r="F21" s="87"/>
      <c r="G21" s="87"/>
      <c r="H21" s="87"/>
      <c r="I21" s="87"/>
      <c r="J21" s="19">
        <f t="shared" si="1"/>
        <v>0</v>
      </c>
    </row>
    <row r="22" spans="1:10" ht="36" customHeight="1">
      <c r="A22" s="14">
        <v>4</v>
      </c>
      <c r="B22" s="7" t="s">
        <v>7</v>
      </c>
      <c r="C22" s="20">
        <v>0</v>
      </c>
      <c r="D22" s="18"/>
      <c r="E22" s="20">
        <v>500</v>
      </c>
      <c r="F22" s="20">
        <v>496</v>
      </c>
      <c r="G22" s="20">
        <v>0</v>
      </c>
      <c r="H22" s="20">
        <v>0</v>
      </c>
      <c r="I22" s="20">
        <v>0</v>
      </c>
      <c r="J22" s="19">
        <f t="shared" si="1"/>
        <v>996</v>
      </c>
    </row>
    <row r="23" spans="1:10" ht="51.75" customHeight="1">
      <c r="A23" s="14">
        <v>5</v>
      </c>
      <c r="B23" s="7" t="s">
        <v>8</v>
      </c>
      <c r="C23" s="20">
        <v>0</v>
      </c>
      <c r="D23" s="18">
        <v>0</v>
      </c>
      <c r="E23" s="20">
        <v>0</v>
      </c>
      <c r="F23" s="20">
        <v>0</v>
      </c>
      <c r="G23" s="20">
        <v>100</v>
      </c>
      <c r="H23" s="20">
        <v>100</v>
      </c>
      <c r="I23" s="20">
        <v>100</v>
      </c>
      <c r="J23" s="19">
        <f t="shared" si="1"/>
        <v>300</v>
      </c>
    </row>
    <row r="24" spans="1:10" ht="80.25" customHeight="1">
      <c r="A24" s="14">
        <v>6</v>
      </c>
      <c r="B24" s="7" t="s">
        <v>9</v>
      </c>
      <c r="C24" s="20">
        <v>0</v>
      </c>
      <c r="D24" s="18">
        <v>0</v>
      </c>
      <c r="E24" s="20">
        <v>0</v>
      </c>
      <c r="F24" s="20">
        <v>0</v>
      </c>
      <c r="G24" s="20">
        <v>600</v>
      </c>
      <c r="H24" s="20">
        <v>600</v>
      </c>
      <c r="I24" s="20">
        <v>600</v>
      </c>
      <c r="J24" s="19">
        <f t="shared" si="1"/>
        <v>1800</v>
      </c>
    </row>
    <row r="25" spans="1:10" ht="49.5" customHeight="1">
      <c r="A25" s="14">
        <v>7</v>
      </c>
      <c r="B25" s="7" t="s">
        <v>10</v>
      </c>
      <c r="C25" s="20">
        <v>0</v>
      </c>
      <c r="D25" s="18">
        <v>0</v>
      </c>
      <c r="E25" s="20">
        <v>0</v>
      </c>
      <c r="F25" s="20">
        <v>0</v>
      </c>
      <c r="G25" s="20">
        <v>250</v>
      </c>
      <c r="H25" s="20">
        <v>250</v>
      </c>
      <c r="I25" s="20">
        <v>250</v>
      </c>
      <c r="J25" s="19">
        <f t="shared" si="1"/>
        <v>750</v>
      </c>
    </row>
    <row r="26" spans="1:10" ht="40.5" customHeight="1" thickBot="1">
      <c r="A26" s="12">
        <v>8</v>
      </c>
      <c r="B26" s="15" t="s">
        <v>11</v>
      </c>
      <c r="C26" s="23">
        <v>0</v>
      </c>
      <c r="D26" s="24">
        <v>0</v>
      </c>
      <c r="E26" s="23">
        <v>0</v>
      </c>
      <c r="F26" s="23">
        <v>0</v>
      </c>
      <c r="G26" s="23">
        <v>1500</v>
      </c>
      <c r="H26" s="23">
        <v>1500</v>
      </c>
      <c r="I26" s="23">
        <v>1500</v>
      </c>
      <c r="J26" s="25">
        <f t="shared" si="1"/>
        <v>4500</v>
      </c>
    </row>
    <row r="27" spans="1:11" ht="28.5" customHeight="1" thickBot="1">
      <c r="A27" s="16"/>
      <c r="B27" s="17" t="s">
        <v>12</v>
      </c>
      <c r="C27" s="26">
        <f aca="true" t="shared" si="2" ref="C27:I27">C11+C13+C20+C22+C23+C24+C25+C26</f>
        <v>832.4000000000001</v>
      </c>
      <c r="D27" s="27">
        <f t="shared" si="2"/>
        <v>890.5</v>
      </c>
      <c r="E27" s="26">
        <f t="shared" si="2"/>
        <v>1000</v>
      </c>
      <c r="F27" s="26">
        <f t="shared" si="2"/>
        <v>1296</v>
      </c>
      <c r="G27" s="26">
        <f t="shared" si="2"/>
        <v>3450</v>
      </c>
      <c r="H27" s="26">
        <f t="shared" si="2"/>
        <v>3450</v>
      </c>
      <c r="I27" s="26">
        <f t="shared" si="2"/>
        <v>3450</v>
      </c>
      <c r="J27" s="28">
        <f t="shared" si="1"/>
        <v>14368.9</v>
      </c>
      <c r="K27" s="9"/>
    </row>
    <row r="28" spans="1:10" ht="16.5" hidden="1" thickBot="1">
      <c r="A28" s="1"/>
      <c r="B28" s="2" t="s">
        <v>12</v>
      </c>
      <c r="C28" s="10">
        <v>832.4</v>
      </c>
      <c r="D28" s="10">
        <v>1196</v>
      </c>
      <c r="E28" s="10">
        <v>1296</v>
      </c>
      <c r="F28" s="10">
        <v>1296</v>
      </c>
      <c r="G28" s="10">
        <v>3450</v>
      </c>
      <c r="H28" s="10">
        <v>3450</v>
      </c>
      <c r="I28" s="10">
        <v>3450</v>
      </c>
      <c r="J28" s="11">
        <f t="shared" si="1"/>
        <v>14970.4</v>
      </c>
    </row>
  </sheetData>
  <mergeCells count="35">
    <mergeCell ref="B7:J7"/>
    <mergeCell ref="J9:J10"/>
    <mergeCell ref="C3:I3"/>
    <mergeCell ref="C4:I4"/>
    <mergeCell ref="C2:J2"/>
    <mergeCell ref="I15:I16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G11:G12"/>
    <mergeCell ref="H11:H12"/>
    <mergeCell ref="I11:I12"/>
    <mergeCell ref="F15:F16"/>
    <mergeCell ref="G15:G16"/>
    <mergeCell ref="H15:H16"/>
    <mergeCell ref="A13:A18"/>
    <mergeCell ref="B15:B16"/>
    <mergeCell ref="C15:C16"/>
    <mergeCell ref="D15:D16"/>
    <mergeCell ref="E15:E16"/>
    <mergeCell ref="A9:A10"/>
    <mergeCell ref="B9:B10"/>
    <mergeCell ref="C9:I9"/>
    <mergeCell ref="A11:A12"/>
    <mergeCell ref="B11:B12"/>
    <mergeCell ref="C11:C12"/>
    <mergeCell ref="D11:D12"/>
    <mergeCell ref="E11:E12"/>
    <mergeCell ref="F11:F1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2018-03-19T09:32:01Z</cp:lastPrinted>
  <dcterms:created xsi:type="dcterms:W3CDTF">2015-10-13T06:52:14Z</dcterms:created>
  <dcterms:modified xsi:type="dcterms:W3CDTF">2018-03-21T07:33:37Z</dcterms:modified>
  <cp:category/>
  <cp:version/>
  <cp:contentType/>
  <cp:contentStatus/>
</cp:coreProperties>
</file>