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<sst xmlns="http://schemas.openxmlformats.org/spreadsheetml/2006/main" count="181" uniqueCount="100">
  <si>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24.</t>
  </si>
  <si>
    <t xml:space="preserve">Капитальный ремонт теплосети от ТК5 по ул.Садовая, д.7  до ТК7 по ул.Садовая, д.11 </t>
  </si>
  <si>
    <t>25.</t>
  </si>
  <si>
    <t>26.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</si>
  <si>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</si>
  <si>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</si>
  <si>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</si>
  <si>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</si>
  <si>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</si>
  <si>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</si>
  <si>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32.</t>
  </si>
  <si>
    <t>33.</t>
  </si>
  <si>
    <t xml:space="preserve">  от 02.03. 2017г.      №167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</si>
  <si>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</si>
  <si>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</si>
  <si>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</si>
  <si>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</si>
  <si>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</si>
  <si>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</si>
  <si>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</si>
  <si>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</si>
  <si>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</si>
  <si>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</si>
  <si>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</si>
  <si>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</si>
  <si>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</si>
  <si>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</si>
  <si>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</si>
  <si>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</si>
  <si>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</si>
  <si>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</si>
  <si>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</si>
  <si>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</si>
  <si>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</si>
  <si>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</si>
  <si>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</si>
  <si>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</si>
  <si>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</si>
  <si>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</si>
  <si>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</si>
  <si>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</si>
  <si>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</si>
  <si>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</si>
  <si>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</si>
  <si>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</si>
  <si>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</si>
  <si>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</si>
  <si>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</si>
  <si>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</si>
  <si>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</si>
  <si>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</si>
  <si>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</si>
  <si>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</si>
  <si>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</si>
  <si>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</si>
  <si>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</si>
  <si>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</si>
  <si>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</si>
  <si>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</si>
  <si>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</si>
  <si>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</si>
  <si>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</si>
  <si>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</si>
  <si>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</si>
  <si>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23.</t>
  </si>
  <si>
    <t>27.</t>
  </si>
  <si>
    <t>28.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</si>
  <si>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</si>
  <si>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</si>
  <si>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</si>
  <si>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</si>
  <si>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29.</t>
  </si>
  <si>
    <t>30.</t>
  </si>
  <si>
    <t xml:space="preserve">Проверка сметной документации капремонта теплосети </t>
  </si>
  <si>
    <t>31.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</si>
  <si>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</si>
  <si>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</si>
  <si>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</si>
  <si>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</si>
  <si>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</si>
  <si>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ПРОВЕДЕНИЕ МЕРОПРИЯТИЙ ПО ЭЛЕКТРОСНАБЖЕНИЮ</t>
  </si>
  <si>
    <t>ПРОВЕДЕНИЕ МЕРОПРИЯТИЙ ПО ТЕПЛОСНАБЖЕНИЮ</t>
  </si>
  <si>
    <t>12.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</si>
  <si>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</si>
  <si>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</si>
  <si>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</si>
  <si>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 xml:space="preserve">   </t>
  </si>
  <si>
    <t xml:space="preserve">13. </t>
  </si>
  <si>
    <t>Монтаж линии уличного освещения проезд ул.Чехова-Маяковского</t>
  </si>
  <si>
    <t>Ремонт ВЛ-10 кВ КТП40-ТП51-РПЗ</t>
  </si>
  <si>
    <t>14.</t>
  </si>
  <si>
    <t>Ремонт ВЛ-10 кВфид. №14 ПС275 "Радищево" (КРУН-ТП43)</t>
  </si>
  <si>
    <t>15.</t>
  </si>
  <si>
    <t>16.</t>
  </si>
  <si>
    <t>Монтаж линии уличного освещения дворовой территории Звездная 12, Крымская 3, пешеходная дорожка от дома №17 Российских газовиков до маленькой школы</t>
  </si>
  <si>
    <t>17.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</si>
  <si>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</si>
  <si>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</si>
  <si>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</si>
  <si>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r>
      <t xml:space="preserve">Капитальный ремонт котельной по ул.Подольских курсантов </t>
    </r>
    <r>
      <rPr>
        <sz val="8"/>
        <rFont val="Times New Roman"/>
        <family val="1"/>
      </rPr>
      <t>(2016г)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</si>
</sst>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  <xf numFmtId="1" fontId="9" fillId="0" borderId="6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justify"/>
    </xf>
    <xf numFmtId="1" fontId="8" fillId="0" borderId="2" xfId="0" applyNumberFormat="1" applyFont="1" applyFill="1" applyBorder="1" applyAlignment="1">
      <alignment horizontal="justify"/>
    </xf>
    <xf numFmtId="1" fontId="0" fillId="0" borderId="8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wrapText="1"/>
    </xf>
    <xf numFmtId="1" fontId="10" fillId="0" borderId="0" xfId="0" applyNumberFormat="1" applyFont="1" applyFill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top" wrapText="1"/>
    </xf>
    <xf numFmtId="1" fontId="0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wrapText="1"/>
    </xf>
    <xf numFmtId="1" fontId="8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11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3"/>
  <sheetViews>
    <sheetView tabSelected="1" zoomScale="115" zoomScaleNormal="115" workbookViewId="0" topLeftCell="D1">
      <selection activeCell="B9" sqref="B9:K9"/>
    </sheetView>
  </sheetViews>
  <sheetFormatPr defaultColWidth="9.00390625" defaultRowHeight="12.75"/>
  <cols>
    <col min="1" max="1" width="3.625" style="0" customWidth="1"/>
    <col min="2" max="2" width="57.125" style="0" customWidth="1"/>
    <col min="3" max="3" width="10.75390625" style="0" customWidth="1"/>
    <col min="4" max="4" width="7.375" style="0" customWidth="1"/>
    <col min="5" max="5" width="9.25390625" style="0" bestFit="1" customWidth="1"/>
    <col min="6" max="6" width="8.375" style="0" customWidth="1"/>
    <col min="7" max="7" width="7.875" style="0" customWidth="1"/>
    <col min="8" max="8" width="7.125" style="0" customWidth="1"/>
    <col min="9" max="9" width="7.625" style="0" customWidth="1"/>
    <col min="10" max="10" width="8.125" style="0" customWidth="1"/>
    <col min="11" max="11" width="8.875" style="0" customWidth="1"/>
  </cols>
  <sheetData>
    <row r="1" spans="8:11" ht="12.75">
      <c r="H1" s="64" t="s">
        <v>52</v>
      </c>
      <c r="I1" s="64"/>
      <c r="J1" s="64"/>
      <c r="K1" s="64"/>
    </row>
    <row r="2" spans="8:11" ht="12.75">
      <c r="H2" s="64" t="s">
        <v>48</v>
      </c>
      <c r="I2" s="64"/>
      <c r="J2" s="64"/>
      <c r="K2" s="64"/>
    </row>
    <row r="3" spans="8:11" ht="12.75">
      <c r="H3" s="64" t="s">
        <v>49</v>
      </c>
      <c r="I3" s="64"/>
      <c r="J3" s="64"/>
      <c r="K3" s="64"/>
    </row>
    <row r="4" spans="8:11" ht="12.75">
      <c r="H4" s="64" t="s">
        <v>12</v>
      </c>
      <c r="I4" s="64"/>
      <c r="J4" s="64"/>
      <c r="K4" s="64"/>
    </row>
    <row r="5" ht="12.75" hidden="1"/>
    <row r="6" spans="2:11" ht="17.25" customHeight="1">
      <c r="B6" s="63" t="s">
        <v>35</v>
      </c>
      <c r="C6" s="63"/>
      <c r="D6" s="63"/>
      <c r="E6" s="63"/>
      <c r="F6" s="63"/>
      <c r="G6" s="63"/>
      <c r="H6" s="63"/>
      <c r="I6" s="63"/>
      <c r="J6" s="63"/>
      <c r="K6" s="63"/>
    </row>
    <row r="7" spans="2:11" ht="12.75">
      <c r="B7" s="65" t="s">
        <v>36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 t="s">
        <v>62</v>
      </c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 t="s">
        <v>57</v>
      </c>
      <c r="C9" s="65"/>
      <c r="D9" s="65"/>
      <c r="E9" s="65"/>
      <c r="F9" s="65"/>
      <c r="G9" s="65"/>
      <c r="H9" s="65"/>
      <c r="I9" s="65"/>
      <c r="J9" s="65"/>
      <c r="K9" s="65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4"/>
      <c r="D12" s="4"/>
      <c r="E12" s="4"/>
      <c r="F12" s="4"/>
      <c r="G12" t="s">
        <v>53</v>
      </c>
    </row>
    <row r="13" spans="2:11" ht="15.75">
      <c r="B13" s="63" t="s">
        <v>80</v>
      </c>
      <c r="C13" s="63"/>
      <c r="D13" s="63"/>
      <c r="E13" s="63"/>
      <c r="F13" s="63"/>
      <c r="G13" s="63"/>
      <c r="H13" s="63"/>
      <c r="I13" s="63"/>
      <c r="J13" s="63"/>
      <c r="K13" s="63"/>
    </row>
    <row r="14" ht="12.75" hidden="1"/>
    <row r="15" spans="1:11" ht="38.25">
      <c r="A15" s="1"/>
      <c r="B15" s="7" t="s">
        <v>13</v>
      </c>
      <c r="C15" s="13" t="s">
        <v>60</v>
      </c>
      <c r="D15" s="7">
        <v>2014</v>
      </c>
      <c r="E15" s="7">
        <v>2015</v>
      </c>
      <c r="F15" s="7">
        <v>2016</v>
      </c>
      <c r="G15" s="51">
        <v>2017</v>
      </c>
      <c r="H15" s="7">
        <v>2018</v>
      </c>
      <c r="I15" s="7">
        <v>2019</v>
      </c>
      <c r="J15" s="7">
        <v>2020</v>
      </c>
      <c r="K15" s="7" t="s">
        <v>15</v>
      </c>
    </row>
    <row r="16" spans="1:11" ht="29.25" customHeight="1">
      <c r="A16" s="3">
        <v>1</v>
      </c>
      <c r="B16" s="22" t="s">
        <v>16</v>
      </c>
      <c r="C16" s="20" t="s">
        <v>56</v>
      </c>
      <c r="D16" s="53"/>
      <c r="E16" s="53"/>
      <c r="F16" s="53"/>
      <c r="G16" s="53"/>
      <c r="H16" s="53"/>
      <c r="I16" s="53"/>
      <c r="J16" s="53"/>
      <c r="K16" s="53">
        <f>D16+E16+F16+G16+H16+I16+J16</f>
        <v>0</v>
      </c>
    </row>
    <row r="17" spans="1:11" ht="29.25" customHeight="1">
      <c r="A17" s="3">
        <v>2</v>
      </c>
      <c r="B17" s="22" t="s">
        <v>17</v>
      </c>
      <c r="C17" s="20" t="s">
        <v>56</v>
      </c>
      <c r="D17" s="53"/>
      <c r="E17" s="53"/>
      <c r="F17" s="53"/>
      <c r="G17" s="53"/>
      <c r="H17" s="53"/>
      <c r="I17" s="53"/>
      <c r="J17" s="53"/>
      <c r="K17" s="53">
        <f aca="true" t="shared" si="0" ref="K17:K33">D17+E17+F17+G17+H17+I17+J17</f>
        <v>0</v>
      </c>
    </row>
    <row r="18" spans="1:11" ht="45" customHeight="1">
      <c r="A18" s="3">
        <v>3</v>
      </c>
      <c r="B18" s="22" t="s">
        <v>18</v>
      </c>
      <c r="C18" s="20" t="s">
        <v>56</v>
      </c>
      <c r="D18" s="53"/>
      <c r="E18" s="53"/>
      <c r="F18" s="53"/>
      <c r="G18" s="53"/>
      <c r="H18" s="53"/>
      <c r="I18" s="53"/>
      <c r="J18" s="53"/>
      <c r="K18" s="53">
        <f t="shared" si="0"/>
        <v>0</v>
      </c>
    </row>
    <row r="19" spans="1:11" ht="42" customHeight="1">
      <c r="A19" s="3">
        <v>4</v>
      </c>
      <c r="B19" s="22" t="s">
        <v>19</v>
      </c>
      <c r="C19" s="20" t="s">
        <v>56</v>
      </c>
      <c r="D19" s="53"/>
      <c r="E19" s="53"/>
      <c r="F19" s="53"/>
      <c r="G19" s="53"/>
      <c r="H19" s="53"/>
      <c r="I19" s="53"/>
      <c r="J19" s="53"/>
      <c r="K19" s="53">
        <f t="shared" si="0"/>
        <v>0</v>
      </c>
    </row>
    <row r="20" spans="1:11" ht="24.75" customHeight="1">
      <c r="A20" s="3">
        <v>5</v>
      </c>
      <c r="B20" s="49" t="s">
        <v>20</v>
      </c>
      <c r="C20" s="20" t="s">
        <v>56</v>
      </c>
      <c r="D20" s="53"/>
      <c r="E20" s="53"/>
      <c r="F20" s="53"/>
      <c r="G20" s="53"/>
      <c r="H20" s="53"/>
      <c r="I20" s="53"/>
      <c r="J20" s="53"/>
      <c r="K20" s="53">
        <f t="shared" si="0"/>
        <v>0</v>
      </c>
    </row>
    <row r="21" spans="1:11" ht="30.75" customHeight="1">
      <c r="A21" s="3">
        <v>6</v>
      </c>
      <c r="B21" s="22" t="s">
        <v>21</v>
      </c>
      <c r="C21" s="20" t="s">
        <v>56</v>
      </c>
      <c r="D21" s="53"/>
      <c r="E21" s="53"/>
      <c r="F21" s="53"/>
      <c r="G21" s="53"/>
      <c r="H21" s="53"/>
      <c r="I21" s="53"/>
      <c r="J21" s="53">
        <v>2500</v>
      </c>
      <c r="K21" s="53">
        <f t="shared" si="0"/>
        <v>2500</v>
      </c>
    </row>
    <row r="22" spans="1:11" ht="25.5" customHeight="1">
      <c r="A22" s="3">
        <v>7</v>
      </c>
      <c r="B22" s="49" t="s">
        <v>22</v>
      </c>
      <c r="C22" s="20" t="s">
        <v>56</v>
      </c>
      <c r="D22" s="53"/>
      <c r="E22" s="53"/>
      <c r="F22" s="53"/>
      <c r="G22" s="53"/>
      <c r="H22" s="53"/>
      <c r="I22" s="53"/>
      <c r="J22" s="53">
        <v>1000</v>
      </c>
      <c r="K22" s="53">
        <f t="shared" si="0"/>
        <v>1000</v>
      </c>
    </row>
    <row r="23" spans="1:11" ht="42.75" customHeight="1">
      <c r="A23" s="3">
        <v>8</v>
      </c>
      <c r="B23" s="22" t="s">
        <v>69</v>
      </c>
      <c r="C23" s="20" t="s">
        <v>56</v>
      </c>
      <c r="D23" s="53"/>
      <c r="E23" s="53"/>
      <c r="F23" s="53">
        <v>462</v>
      </c>
      <c r="G23" s="53"/>
      <c r="H23" s="53"/>
      <c r="I23" s="53"/>
      <c r="J23" s="53"/>
      <c r="K23" s="53">
        <f t="shared" si="0"/>
        <v>462</v>
      </c>
    </row>
    <row r="24" spans="1:11" ht="45">
      <c r="A24" s="3" t="s">
        <v>38</v>
      </c>
      <c r="B24" s="28" t="s">
        <v>68</v>
      </c>
      <c r="C24" s="20" t="s">
        <v>56</v>
      </c>
      <c r="D24" s="54"/>
      <c r="E24" s="54"/>
      <c r="F24" s="54">
        <v>401</v>
      </c>
      <c r="G24" s="54"/>
      <c r="H24" s="54"/>
      <c r="I24" s="54"/>
      <c r="J24" s="54"/>
      <c r="K24" s="54">
        <f t="shared" si="0"/>
        <v>401</v>
      </c>
    </row>
    <row r="25" spans="1:121" ht="25.5" hidden="1">
      <c r="A25" s="3" t="s">
        <v>41</v>
      </c>
      <c r="B25" s="29" t="s">
        <v>51</v>
      </c>
      <c r="C25" s="30" t="s">
        <v>56</v>
      </c>
      <c r="D25" s="55" t="s">
        <v>70</v>
      </c>
      <c r="E25" s="55"/>
      <c r="F25" s="55"/>
      <c r="G25" s="55"/>
      <c r="H25" s="55"/>
      <c r="I25" s="55"/>
      <c r="J25" s="55"/>
      <c r="K25" s="5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4"/>
    </row>
    <row r="26" spans="1:121" ht="25.5">
      <c r="A26" s="3" t="s">
        <v>41</v>
      </c>
      <c r="B26" s="52" t="s">
        <v>4</v>
      </c>
      <c r="C26" s="20" t="s">
        <v>56</v>
      </c>
      <c r="D26" s="53"/>
      <c r="E26" s="53"/>
      <c r="F26" s="53">
        <v>70</v>
      </c>
      <c r="G26" s="53"/>
      <c r="H26" s="53"/>
      <c r="I26" s="53"/>
      <c r="J26" s="53"/>
      <c r="K26" s="53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1:11" ht="30">
      <c r="A27" s="3" t="s">
        <v>47</v>
      </c>
      <c r="B27" s="31" t="s">
        <v>67</v>
      </c>
      <c r="C27" s="32" t="s">
        <v>56</v>
      </c>
      <c r="D27" s="56"/>
      <c r="E27" s="56"/>
      <c r="F27" s="56">
        <v>290</v>
      </c>
      <c r="G27" s="56"/>
      <c r="H27" s="56"/>
      <c r="I27" s="56"/>
      <c r="J27" s="56"/>
      <c r="K27" s="56">
        <f t="shared" si="0"/>
        <v>290</v>
      </c>
    </row>
    <row r="28" spans="1:11" ht="45">
      <c r="A28" s="6" t="s">
        <v>82</v>
      </c>
      <c r="B28" s="31" t="s">
        <v>83</v>
      </c>
      <c r="C28" s="32" t="s">
        <v>56</v>
      </c>
      <c r="D28" s="56"/>
      <c r="E28" s="56"/>
      <c r="F28" s="56"/>
      <c r="G28" s="56">
        <v>95</v>
      </c>
      <c r="H28" s="56"/>
      <c r="I28" s="56"/>
      <c r="J28" s="56"/>
      <c r="K28" s="56">
        <f t="shared" si="0"/>
        <v>95</v>
      </c>
    </row>
    <row r="29" spans="1:11" ht="25.5">
      <c r="A29" s="6" t="s">
        <v>87</v>
      </c>
      <c r="B29" s="38" t="s">
        <v>89</v>
      </c>
      <c r="C29" s="32" t="s">
        <v>56</v>
      </c>
      <c r="D29" s="56"/>
      <c r="E29" s="56"/>
      <c r="F29" s="56"/>
      <c r="G29" s="56">
        <v>512</v>
      </c>
      <c r="H29" s="56">
        <v>333</v>
      </c>
      <c r="I29" s="56"/>
      <c r="J29" s="56"/>
      <c r="K29" s="56">
        <f t="shared" si="0"/>
        <v>845</v>
      </c>
    </row>
    <row r="30" spans="1:11" ht="30">
      <c r="A30" s="6" t="s">
        <v>90</v>
      </c>
      <c r="B30" s="38" t="s">
        <v>91</v>
      </c>
      <c r="C30" s="32" t="s">
        <v>56</v>
      </c>
      <c r="D30" s="56"/>
      <c r="E30" s="56"/>
      <c r="F30" s="56"/>
      <c r="G30" s="56"/>
      <c r="H30" s="56">
        <v>267</v>
      </c>
      <c r="I30" s="56">
        <v>488</v>
      </c>
      <c r="J30" s="56"/>
      <c r="K30" s="56">
        <f t="shared" si="0"/>
        <v>755</v>
      </c>
    </row>
    <row r="31" spans="1:11" ht="30">
      <c r="A31" s="6" t="s">
        <v>92</v>
      </c>
      <c r="B31" s="31" t="s">
        <v>88</v>
      </c>
      <c r="C31" s="32" t="s">
        <v>56</v>
      </c>
      <c r="D31" s="56"/>
      <c r="E31" s="56"/>
      <c r="F31" s="56"/>
      <c r="G31" s="56"/>
      <c r="H31" s="56"/>
      <c r="I31" s="56">
        <v>112</v>
      </c>
      <c r="J31" s="56"/>
      <c r="K31" s="56">
        <f t="shared" si="0"/>
        <v>112</v>
      </c>
    </row>
    <row r="32" spans="1:11" ht="45">
      <c r="A32" s="6" t="s">
        <v>93</v>
      </c>
      <c r="B32" s="31" t="s">
        <v>94</v>
      </c>
      <c r="C32" s="32" t="s">
        <v>56</v>
      </c>
      <c r="D32" s="56"/>
      <c r="E32" s="56"/>
      <c r="F32" s="56"/>
      <c r="G32" s="56">
        <v>241</v>
      </c>
      <c r="H32" s="56"/>
      <c r="I32" s="56"/>
      <c r="J32" s="56"/>
      <c r="K32" s="56">
        <f t="shared" si="0"/>
        <v>241</v>
      </c>
    </row>
    <row r="33" spans="1:11" ht="30">
      <c r="A33" s="6" t="s">
        <v>95</v>
      </c>
      <c r="B33" s="31" t="s">
        <v>96</v>
      </c>
      <c r="C33" s="32" t="s">
        <v>56</v>
      </c>
      <c r="D33" s="56"/>
      <c r="E33" s="56"/>
      <c r="F33" s="56"/>
      <c r="G33" s="56">
        <v>15</v>
      </c>
      <c r="H33" s="56"/>
      <c r="I33" s="56"/>
      <c r="J33" s="56"/>
      <c r="K33" s="56">
        <f t="shared" si="0"/>
        <v>15</v>
      </c>
    </row>
    <row r="34" spans="1:13" ht="24" customHeight="1">
      <c r="A34" s="6"/>
      <c r="B34" s="33" t="s">
        <v>58</v>
      </c>
      <c r="C34" s="32" t="s">
        <v>56</v>
      </c>
      <c r="D34" s="57">
        <f>D16+D17+D18+D19+D20+D21+D22</f>
        <v>0</v>
      </c>
      <c r="E34" s="57">
        <f>E16+E17+E18+E19+E20+E21+E22</f>
        <v>0</v>
      </c>
      <c r="F34" s="57">
        <f>F23+F24+F26+F27</f>
        <v>1223</v>
      </c>
      <c r="G34" s="57">
        <f>G28+G29+G32+G33</f>
        <v>863</v>
      </c>
      <c r="H34" s="57">
        <v>600</v>
      </c>
      <c r="I34" s="57">
        <v>600</v>
      </c>
      <c r="J34" s="57">
        <f>J16+J17+J18+J19+J20+J21+J22+J23+J24+J25</f>
        <v>3500</v>
      </c>
      <c r="K34" s="57">
        <f>J34+I34+H34+G34+F34+E34+D34</f>
        <v>6786</v>
      </c>
      <c r="L34" s="14"/>
      <c r="M34" s="8"/>
    </row>
    <row r="35" spans="2:11" ht="15">
      <c r="B35" s="34"/>
      <c r="C35" s="18"/>
      <c r="D35" s="19"/>
      <c r="E35" s="19"/>
      <c r="F35" s="19"/>
      <c r="G35" s="19"/>
      <c r="H35" s="19"/>
      <c r="I35" s="19"/>
      <c r="J35" s="19"/>
      <c r="K35" s="19"/>
    </row>
    <row r="36" spans="2:11" ht="12.75" customHeight="1">
      <c r="B36" s="66" t="s">
        <v>81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38.25">
      <c r="A37" s="1"/>
      <c r="B37" s="35" t="s">
        <v>59</v>
      </c>
      <c r="C37" s="20" t="s">
        <v>60</v>
      </c>
      <c r="D37" s="17">
        <v>2014</v>
      </c>
      <c r="E37" s="17">
        <v>2015</v>
      </c>
      <c r="F37" s="17">
        <v>2016</v>
      </c>
      <c r="G37" s="17">
        <v>2017</v>
      </c>
      <c r="H37" s="17">
        <v>2018</v>
      </c>
      <c r="I37" s="17">
        <v>2019</v>
      </c>
      <c r="J37" s="17">
        <v>2020</v>
      </c>
      <c r="K37" s="17" t="s">
        <v>15</v>
      </c>
    </row>
    <row r="38" spans="1:11" ht="30">
      <c r="A38" s="3">
        <v>1</v>
      </c>
      <c r="B38" s="22" t="s">
        <v>61</v>
      </c>
      <c r="C38" s="20" t="s">
        <v>56</v>
      </c>
      <c r="D38" s="53">
        <v>4588</v>
      </c>
      <c r="E38" s="53"/>
      <c r="F38" s="53">
        <v>1367</v>
      </c>
      <c r="G38" s="53"/>
      <c r="H38" s="53"/>
      <c r="I38" s="53"/>
      <c r="J38" s="53"/>
      <c r="K38" s="53">
        <f>D38+E38+F38+G38+H38+I38+J38</f>
        <v>5955</v>
      </c>
    </row>
    <row r="39" spans="1:11" ht="24" customHeight="1">
      <c r="A39" s="5">
        <v>2</v>
      </c>
      <c r="B39" s="47" t="s">
        <v>23</v>
      </c>
      <c r="C39" s="20" t="s">
        <v>56</v>
      </c>
      <c r="D39" s="53"/>
      <c r="E39" s="53"/>
      <c r="F39" s="53"/>
      <c r="G39" s="53"/>
      <c r="H39" s="53"/>
      <c r="I39" s="53"/>
      <c r="J39" s="53"/>
      <c r="K39" s="53">
        <f aca="true" t="shared" si="1" ref="K39:K96">D39+E39+F39+G39+H39+I39+J39</f>
        <v>0</v>
      </c>
    </row>
    <row r="40" spans="1:11" ht="30" customHeight="1">
      <c r="A40" s="61">
        <v>3</v>
      </c>
      <c r="B40" s="36" t="s">
        <v>40</v>
      </c>
      <c r="C40" s="20" t="s">
        <v>56</v>
      </c>
      <c r="D40" s="53">
        <v>10505</v>
      </c>
      <c r="E40" s="53">
        <v>13600</v>
      </c>
      <c r="F40" s="53">
        <v>4938</v>
      </c>
      <c r="G40" s="53"/>
      <c r="H40" s="53"/>
      <c r="I40" s="53"/>
      <c r="J40" s="53"/>
      <c r="K40" s="53">
        <f t="shared" si="1"/>
        <v>29043</v>
      </c>
    </row>
    <row r="41" spans="1:11" ht="46.5" customHeight="1">
      <c r="A41" s="62"/>
      <c r="B41" s="36" t="s">
        <v>63</v>
      </c>
      <c r="C41" s="37" t="s">
        <v>32</v>
      </c>
      <c r="D41" s="53"/>
      <c r="E41" s="53">
        <v>20007</v>
      </c>
      <c r="F41" s="53">
        <v>10800</v>
      </c>
      <c r="G41" s="53">
        <v>5377</v>
      </c>
      <c r="H41" s="53"/>
      <c r="I41" s="53"/>
      <c r="J41" s="53"/>
      <c r="K41" s="53">
        <f t="shared" si="1"/>
        <v>36184</v>
      </c>
    </row>
    <row r="42" spans="1:11" ht="33.75" customHeight="1">
      <c r="A42" s="6">
        <v>4</v>
      </c>
      <c r="B42" s="38" t="s">
        <v>54</v>
      </c>
      <c r="C42" s="20" t="s">
        <v>56</v>
      </c>
      <c r="D42" s="53"/>
      <c r="E42" s="53"/>
      <c r="F42" s="53"/>
      <c r="G42" s="53"/>
      <c r="H42" s="53"/>
      <c r="I42" s="53"/>
      <c r="J42" s="53"/>
      <c r="K42" s="53">
        <f t="shared" si="1"/>
        <v>0</v>
      </c>
    </row>
    <row r="43" spans="1:11" ht="30">
      <c r="A43" s="3">
        <v>5</v>
      </c>
      <c r="B43" s="22" t="s">
        <v>24</v>
      </c>
      <c r="C43" s="20" t="s">
        <v>56</v>
      </c>
      <c r="D43" s="53"/>
      <c r="E43" s="53"/>
      <c r="F43" s="53"/>
      <c r="G43" s="53"/>
      <c r="H43" s="53"/>
      <c r="I43" s="53"/>
      <c r="J43" s="53"/>
      <c r="K43" s="53">
        <f t="shared" si="1"/>
        <v>0</v>
      </c>
    </row>
    <row r="44" spans="1:11" ht="30">
      <c r="A44" s="3">
        <v>6</v>
      </c>
      <c r="B44" s="22" t="s">
        <v>25</v>
      </c>
      <c r="C44" s="20" t="s">
        <v>56</v>
      </c>
      <c r="D44" s="53"/>
      <c r="E44" s="53"/>
      <c r="F44" s="53"/>
      <c r="G44" s="53"/>
      <c r="H44" s="53"/>
      <c r="I44" s="53"/>
      <c r="J44" s="53"/>
      <c r="K44" s="53">
        <f t="shared" si="1"/>
        <v>0</v>
      </c>
    </row>
    <row r="45" spans="1:11" ht="25.5">
      <c r="A45" s="61">
        <v>7</v>
      </c>
      <c r="B45" s="59" t="s">
        <v>1</v>
      </c>
      <c r="C45" s="20" t="s">
        <v>56</v>
      </c>
      <c r="D45" s="53"/>
      <c r="E45" s="53"/>
      <c r="F45" s="53">
        <v>345</v>
      </c>
      <c r="G45" s="53"/>
      <c r="H45" s="53"/>
      <c r="I45" s="53"/>
      <c r="J45" s="53"/>
      <c r="K45" s="53">
        <f t="shared" si="1"/>
        <v>345</v>
      </c>
    </row>
    <row r="46" spans="1:11" ht="25.5">
      <c r="A46" s="62"/>
      <c r="B46" s="60"/>
      <c r="C46" s="37" t="s">
        <v>32</v>
      </c>
      <c r="D46" s="53"/>
      <c r="E46" s="53"/>
      <c r="F46" s="53"/>
      <c r="G46" s="53">
        <v>3104</v>
      </c>
      <c r="H46" s="53"/>
      <c r="I46" s="53"/>
      <c r="J46" s="53"/>
      <c r="K46" s="53">
        <f t="shared" si="1"/>
        <v>3104</v>
      </c>
    </row>
    <row r="47" spans="1:11" ht="24.75" customHeight="1">
      <c r="A47" s="3">
        <v>8</v>
      </c>
      <c r="B47" s="49" t="s">
        <v>26</v>
      </c>
      <c r="C47" s="20" t="s">
        <v>56</v>
      </c>
      <c r="D47" s="53"/>
      <c r="E47" s="53"/>
      <c r="F47" s="53"/>
      <c r="G47" s="53"/>
      <c r="H47" s="53"/>
      <c r="I47" s="53"/>
      <c r="J47" s="53">
        <v>2281</v>
      </c>
      <c r="K47" s="53">
        <f t="shared" si="1"/>
        <v>2281</v>
      </c>
    </row>
    <row r="48" spans="1:11" ht="30" customHeight="1">
      <c r="A48" s="61">
        <v>9</v>
      </c>
      <c r="B48" s="59" t="s">
        <v>76</v>
      </c>
      <c r="C48" s="20" t="s">
        <v>56</v>
      </c>
      <c r="D48" s="53"/>
      <c r="E48" s="53"/>
      <c r="F48" s="53">
        <v>27</v>
      </c>
      <c r="G48" s="53"/>
      <c r="H48" s="53"/>
      <c r="I48" s="53"/>
      <c r="J48" s="53"/>
      <c r="K48" s="53">
        <f t="shared" si="1"/>
        <v>27</v>
      </c>
    </row>
    <row r="49" spans="1:11" ht="23.25" customHeight="1">
      <c r="A49" s="62"/>
      <c r="B49" s="60"/>
      <c r="C49" s="37" t="s">
        <v>32</v>
      </c>
      <c r="D49" s="53"/>
      <c r="E49" s="53"/>
      <c r="F49" s="53"/>
      <c r="G49" s="53">
        <v>243</v>
      </c>
      <c r="H49" s="53"/>
      <c r="I49" s="53"/>
      <c r="J49" s="53"/>
      <c r="K49" s="53"/>
    </row>
    <row r="50" spans="1:11" ht="23.25" customHeight="1">
      <c r="A50" s="3">
        <v>10</v>
      </c>
      <c r="B50" s="49" t="s">
        <v>27</v>
      </c>
      <c r="C50" s="20" t="s">
        <v>56</v>
      </c>
      <c r="D50" s="53"/>
      <c r="E50" s="53"/>
      <c r="F50" s="53"/>
      <c r="G50" s="53"/>
      <c r="H50" s="53"/>
      <c r="I50" s="53"/>
      <c r="J50" s="53"/>
      <c r="K50" s="53">
        <f t="shared" si="1"/>
        <v>0</v>
      </c>
    </row>
    <row r="51" spans="1:11" ht="23.25" customHeight="1">
      <c r="A51" s="61">
        <v>11</v>
      </c>
      <c r="B51" s="59" t="s">
        <v>99</v>
      </c>
      <c r="C51" s="20" t="s">
        <v>56</v>
      </c>
      <c r="D51" s="53"/>
      <c r="E51" s="53"/>
      <c r="F51" s="53">
        <v>152</v>
      </c>
      <c r="G51" s="53"/>
      <c r="H51" s="53"/>
      <c r="I51" s="53"/>
      <c r="J51" s="53"/>
      <c r="K51" s="53"/>
    </row>
    <row r="52" spans="1:11" ht="29.25" customHeight="1">
      <c r="A52" s="62"/>
      <c r="B52" s="60"/>
      <c r="C52" s="20" t="s">
        <v>32</v>
      </c>
      <c r="D52" s="53"/>
      <c r="E52" s="53"/>
      <c r="F52" s="53"/>
      <c r="G52" s="53">
        <v>1366</v>
      </c>
      <c r="H52" s="53"/>
      <c r="I52" s="53"/>
      <c r="J52" s="53"/>
      <c r="K52" s="53">
        <f t="shared" si="1"/>
        <v>1366</v>
      </c>
    </row>
    <row r="53" spans="1:11" ht="30">
      <c r="A53" s="3">
        <v>12</v>
      </c>
      <c r="B53" s="48" t="s">
        <v>55</v>
      </c>
      <c r="C53" s="20" t="s">
        <v>56</v>
      </c>
      <c r="D53" s="53"/>
      <c r="E53" s="53"/>
      <c r="F53" s="53"/>
      <c r="G53" s="53"/>
      <c r="H53" s="53"/>
      <c r="I53" s="53"/>
      <c r="J53" s="53"/>
      <c r="K53" s="53">
        <f t="shared" si="1"/>
        <v>0</v>
      </c>
    </row>
    <row r="54" spans="1:11" ht="24" customHeight="1">
      <c r="A54" s="3">
        <v>13</v>
      </c>
      <c r="B54" s="49" t="s">
        <v>28</v>
      </c>
      <c r="C54" s="20" t="s">
        <v>56</v>
      </c>
      <c r="D54" s="53"/>
      <c r="E54" s="53"/>
      <c r="F54" s="53"/>
      <c r="G54" s="53"/>
      <c r="H54" s="53"/>
      <c r="I54" s="53"/>
      <c r="J54" s="53"/>
      <c r="K54" s="53">
        <f t="shared" si="1"/>
        <v>0</v>
      </c>
    </row>
    <row r="55" spans="1:11" ht="30">
      <c r="A55" s="3">
        <v>14</v>
      </c>
      <c r="B55" s="22" t="s">
        <v>29</v>
      </c>
      <c r="C55" s="20" t="s">
        <v>56</v>
      </c>
      <c r="D55" s="53"/>
      <c r="E55" s="53"/>
      <c r="F55" s="53"/>
      <c r="G55" s="53"/>
      <c r="H55" s="53"/>
      <c r="I55" s="53"/>
      <c r="J55" s="53"/>
      <c r="K55" s="53">
        <f t="shared" si="1"/>
        <v>0</v>
      </c>
    </row>
    <row r="56" spans="1:11" ht="30">
      <c r="A56" s="3">
        <v>15</v>
      </c>
      <c r="B56" s="49" t="s">
        <v>30</v>
      </c>
      <c r="C56" s="20" t="s">
        <v>56</v>
      </c>
      <c r="D56" s="53"/>
      <c r="E56" s="53"/>
      <c r="F56" s="53"/>
      <c r="G56" s="53"/>
      <c r="H56" s="53"/>
      <c r="I56" s="53"/>
      <c r="J56" s="53"/>
      <c r="K56" s="53">
        <f t="shared" si="1"/>
        <v>0</v>
      </c>
    </row>
    <row r="57" spans="1:11" ht="24.75" customHeight="1">
      <c r="A57" s="3">
        <v>16</v>
      </c>
      <c r="B57" s="49" t="s">
        <v>31</v>
      </c>
      <c r="C57" s="20" t="s">
        <v>56</v>
      </c>
      <c r="D57" s="53"/>
      <c r="E57" s="53"/>
      <c r="F57" s="53"/>
      <c r="G57" s="53"/>
      <c r="H57" s="53"/>
      <c r="I57" s="53"/>
      <c r="J57" s="53">
        <v>6500</v>
      </c>
      <c r="K57" s="53">
        <f t="shared" si="1"/>
        <v>6500</v>
      </c>
    </row>
    <row r="58" spans="1:11" ht="27.75" customHeight="1">
      <c r="A58" s="3">
        <v>17</v>
      </c>
      <c r="B58" s="40" t="s">
        <v>39</v>
      </c>
      <c r="C58" s="20" t="s">
        <v>56</v>
      </c>
      <c r="D58" s="53"/>
      <c r="E58" s="53">
        <v>3121</v>
      </c>
      <c r="F58" s="53"/>
      <c r="G58" s="53"/>
      <c r="H58" s="53"/>
      <c r="I58" s="53"/>
      <c r="J58" s="53"/>
      <c r="K58" s="53">
        <f t="shared" si="1"/>
        <v>3121</v>
      </c>
    </row>
    <row r="59" spans="1:11" ht="30">
      <c r="A59" s="3">
        <v>18</v>
      </c>
      <c r="B59" s="22" t="s">
        <v>37</v>
      </c>
      <c r="C59" s="20" t="s">
        <v>56</v>
      </c>
      <c r="D59" s="53"/>
      <c r="E59" s="53">
        <v>5</v>
      </c>
      <c r="F59" s="53"/>
      <c r="G59" s="53"/>
      <c r="H59" s="53"/>
      <c r="I59" s="53"/>
      <c r="J59" s="53"/>
      <c r="K59" s="53">
        <f t="shared" si="1"/>
        <v>5</v>
      </c>
    </row>
    <row r="60" spans="1:11" ht="51.75" customHeight="1" hidden="1" thickBot="1">
      <c r="A60" s="11">
        <v>19</v>
      </c>
      <c r="B60" s="41" t="s">
        <v>42</v>
      </c>
      <c r="C60" s="42" t="s">
        <v>56</v>
      </c>
      <c r="D60" s="54"/>
      <c r="E60" s="54"/>
      <c r="F60" s="50">
        <v>360</v>
      </c>
      <c r="G60" s="54"/>
      <c r="H60" s="54"/>
      <c r="I60" s="54"/>
      <c r="J60" s="54"/>
      <c r="K60" s="53">
        <f t="shared" si="1"/>
        <v>360</v>
      </c>
    </row>
    <row r="61" spans="1:11" ht="30.75" customHeight="1">
      <c r="A61" s="12">
        <v>19</v>
      </c>
      <c r="B61" s="22" t="s">
        <v>43</v>
      </c>
      <c r="C61" s="20" t="s">
        <v>56</v>
      </c>
      <c r="D61" s="53"/>
      <c r="E61" s="53"/>
      <c r="F61" s="58"/>
      <c r="G61" s="53"/>
      <c r="H61" s="53"/>
      <c r="I61" s="53"/>
      <c r="J61" s="53"/>
      <c r="K61" s="53">
        <f t="shared" si="1"/>
        <v>0</v>
      </c>
    </row>
    <row r="62" spans="1:11" ht="12.75" customHeight="1" hidden="1">
      <c r="A62" s="12">
        <v>21</v>
      </c>
      <c r="B62" s="22"/>
      <c r="C62" s="20" t="s">
        <v>56</v>
      </c>
      <c r="D62" s="53"/>
      <c r="E62" s="53"/>
      <c r="F62" s="58"/>
      <c r="G62" s="53"/>
      <c r="H62" s="53"/>
      <c r="I62" s="53"/>
      <c r="J62" s="53"/>
      <c r="K62" s="53">
        <f t="shared" si="1"/>
        <v>0</v>
      </c>
    </row>
    <row r="63" spans="1:11" ht="44.25" customHeight="1">
      <c r="A63" s="12">
        <v>20</v>
      </c>
      <c r="B63" s="22" t="s">
        <v>44</v>
      </c>
      <c r="C63" s="20" t="s">
        <v>56</v>
      </c>
      <c r="D63" s="53"/>
      <c r="E63" s="53"/>
      <c r="F63" s="58"/>
      <c r="G63" s="53"/>
      <c r="H63" s="53"/>
      <c r="I63" s="53"/>
      <c r="J63" s="53"/>
      <c r="K63" s="53">
        <f t="shared" si="1"/>
        <v>0</v>
      </c>
    </row>
    <row r="64" spans="1:11" ht="27" customHeight="1">
      <c r="A64" s="12">
        <v>21</v>
      </c>
      <c r="B64" s="22" t="s">
        <v>45</v>
      </c>
      <c r="C64" s="20" t="s">
        <v>56</v>
      </c>
      <c r="D64" s="53"/>
      <c r="E64" s="53"/>
      <c r="F64" s="58">
        <v>700</v>
      </c>
      <c r="G64" s="53"/>
      <c r="H64" s="53"/>
      <c r="I64" s="53"/>
      <c r="J64" s="53"/>
      <c r="K64" s="53">
        <f t="shared" si="1"/>
        <v>700</v>
      </c>
    </row>
    <row r="65" spans="1:11" ht="29.25" customHeight="1">
      <c r="A65" s="12">
        <v>22</v>
      </c>
      <c r="B65" s="22" t="s">
        <v>46</v>
      </c>
      <c r="C65" s="20" t="s">
        <v>56</v>
      </c>
      <c r="D65" s="53"/>
      <c r="E65" s="53"/>
      <c r="F65" s="58">
        <v>300</v>
      </c>
      <c r="G65" s="53"/>
      <c r="H65" s="53"/>
      <c r="I65" s="53"/>
      <c r="J65" s="53"/>
      <c r="K65" s="53">
        <f t="shared" si="1"/>
        <v>300</v>
      </c>
    </row>
    <row r="66" spans="1:11" ht="15" hidden="1">
      <c r="A66" s="6"/>
      <c r="B66" s="31"/>
      <c r="C66" s="32"/>
      <c r="D66" s="56"/>
      <c r="E66" s="56"/>
      <c r="F66" s="56"/>
      <c r="G66" s="56"/>
      <c r="H66" s="56"/>
      <c r="I66" s="56"/>
      <c r="J66" s="56"/>
      <c r="K66" s="53">
        <f t="shared" si="1"/>
        <v>0</v>
      </c>
    </row>
    <row r="67" spans="1:11" ht="15" hidden="1">
      <c r="A67" s="3"/>
      <c r="B67" s="22"/>
      <c r="C67" s="20"/>
      <c r="D67" s="53"/>
      <c r="E67" s="53"/>
      <c r="F67" s="53"/>
      <c r="G67" s="53"/>
      <c r="H67" s="53"/>
      <c r="I67" s="53"/>
      <c r="J67" s="53"/>
      <c r="K67" s="53">
        <f t="shared" si="1"/>
        <v>0</v>
      </c>
    </row>
    <row r="68" spans="1:11" ht="15" hidden="1">
      <c r="A68" s="3"/>
      <c r="B68" s="22"/>
      <c r="C68" s="20"/>
      <c r="D68" s="53"/>
      <c r="E68" s="53"/>
      <c r="F68" s="53"/>
      <c r="G68" s="53"/>
      <c r="H68" s="53"/>
      <c r="I68" s="53"/>
      <c r="J68" s="53"/>
      <c r="K68" s="53">
        <f t="shared" si="1"/>
        <v>0</v>
      </c>
    </row>
    <row r="69" spans="1:11" ht="15" hidden="1">
      <c r="A69" s="3"/>
      <c r="B69" s="22"/>
      <c r="C69" s="20"/>
      <c r="D69" s="53"/>
      <c r="E69" s="53"/>
      <c r="F69" s="53"/>
      <c r="G69" s="53"/>
      <c r="H69" s="53"/>
      <c r="I69" s="53"/>
      <c r="J69" s="53"/>
      <c r="K69" s="53">
        <f t="shared" si="1"/>
        <v>0</v>
      </c>
    </row>
    <row r="70" spans="1:11" ht="33" customHeight="1" hidden="1">
      <c r="A70" s="3">
        <v>19</v>
      </c>
      <c r="B70" s="22"/>
      <c r="C70" s="20" t="s">
        <v>14</v>
      </c>
      <c r="D70" s="53"/>
      <c r="E70" s="53"/>
      <c r="F70" s="53">
        <v>3930</v>
      </c>
      <c r="G70" s="53"/>
      <c r="H70" s="53"/>
      <c r="I70" s="53"/>
      <c r="J70" s="53"/>
      <c r="K70" s="53">
        <f t="shared" si="1"/>
        <v>3930</v>
      </c>
    </row>
    <row r="71" spans="1:11" ht="104.25" customHeight="1">
      <c r="A71" s="3" t="s">
        <v>64</v>
      </c>
      <c r="B71" s="22" t="s">
        <v>79</v>
      </c>
      <c r="C71" s="20" t="s">
        <v>56</v>
      </c>
      <c r="D71" s="53"/>
      <c r="E71" s="53"/>
      <c r="F71" s="53">
        <v>98</v>
      </c>
      <c r="G71" s="53"/>
      <c r="H71" s="53"/>
      <c r="I71" s="53"/>
      <c r="J71" s="53"/>
      <c r="K71" s="53">
        <f t="shared" si="1"/>
        <v>98</v>
      </c>
    </row>
    <row r="72" spans="1:11" ht="24" customHeight="1">
      <c r="A72" s="61" t="s">
        <v>0</v>
      </c>
      <c r="B72" s="59" t="s">
        <v>77</v>
      </c>
      <c r="C72" s="20" t="s">
        <v>56</v>
      </c>
      <c r="D72" s="53"/>
      <c r="E72" s="53"/>
      <c r="F72" s="53">
        <v>182</v>
      </c>
      <c r="G72" s="53"/>
      <c r="H72" s="53"/>
      <c r="I72" s="53"/>
      <c r="J72" s="53"/>
      <c r="K72" s="53">
        <f t="shared" si="1"/>
        <v>182</v>
      </c>
    </row>
    <row r="73" spans="1:11" ht="27.75" customHeight="1">
      <c r="A73" s="62"/>
      <c r="B73" s="60"/>
      <c r="C73" s="20" t="s">
        <v>32</v>
      </c>
      <c r="D73" s="53"/>
      <c r="E73" s="53"/>
      <c r="F73" s="53"/>
      <c r="G73" s="53">
        <v>1643</v>
      </c>
      <c r="H73" s="53"/>
      <c r="I73" s="53"/>
      <c r="J73" s="53"/>
      <c r="K73" s="53">
        <f t="shared" si="1"/>
        <v>1643</v>
      </c>
    </row>
    <row r="74" spans="1:11" ht="27.75" customHeight="1">
      <c r="A74" s="61" t="s">
        <v>2</v>
      </c>
      <c r="B74" s="39" t="s">
        <v>9</v>
      </c>
      <c r="C74" s="20" t="s">
        <v>56</v>
      </c>
      <c r="D74" s="53"/>
      <c r="E74" s="53"/>
      <c r="F74" s="53">
        <v>35</v>
      </c>
      <c r="G74" s="53"/>
      <c r="H74" s="53"/>
      <c r="I74" s="53"/>
      <c r="J74" s="53"/>
      <c r="K74" s="53">
        <f t="shared" si="1"/>
        <v>35</v>
      </c>
    </row>
    <row r="75" spans="1:12" ht="28.5" customHeight="1" hidden="1">
      <c r="A75" s="62"/>
      <c r="B75" s="39" t="s">
        <v>75</v>
      </c>
      <c r="C75" s="20" t="s">
        <v>56</v>
      </c>
      <c r="D75" s="53"/>
      <c r="E75" s="53"/>
      <c r="F75" s="53">
        <v>35</v>
      </c>
      <c r="G75" s="53"/>
      <c r="H75" s="53"/>
      <c r="I75" s="53"/>
      <c r="J75" s="53"/>
      <c r="K75" s="53">
        <f t="shared" si="1"/>
        <v>35</v>
      </c>
      <c r="L75" s="16"/>
    </row>
    <row r="76" spans="1:11" ht="88.5" customHeight="1" hidden="1">
      <c r="A76" s="3"/>
      <c r="B76" s="22"/>
      <c r="C76" s="20"/>
      <c r="D76" s="53"/>
      <c r="E76" s="53"/>
      <c r="F76" s="53"/>
      <c r="G76" s="53"/>
      <c r="H76" s="53"/>
      <c r="I76" s="53"/>
      <c r="J76" s="53"/>
      <c r="K76" s="53">
        <f t="shared" si="1"/>
        <v>0</v>
      </c>
    </row>
    <row r="77" spans="1:11" ht="88.5" customHeight="1" hidden="1">
      <c r="A77" s="3"/>
      <c r="B77" s="22"/>
      <c r="C77" s="20"/>
      <c r="D77" s="53"/>
      <c r="E77" s="53"/>
      <c r="F77" s="53"/>
      <c r="G77" s="53"/>
      <c r="H77" s="53"/>
      <c r="I77" s="53"/>
      <c r="J77" s="53"/>
      <c r="K77" s="53">
        <f t="shared" si="1"/>
        <v>0</v>
      </c>
    </row>
    <row r="78" spans="1:11" ht="25.5" customHeight="1">
      <c r="A78" s="61" t="s">
        <v>3</v>
      </c>
      <c r="B78" s="59" t="s">
        <v>8</v>
      </c>
      <c r="C78" s="20" t="s">
        <v>56</v>
      </c>
      <c r="D78" s="53"/>
      <c r="E78" s="53"/>
      <c r="F78" s="53"/>
      <c r="G78" s="53"/>
      <c r="H78" s="53"/>
      <c r="I78" s="53"/>
      <c r="J78" s="53"/>
      <c r="K78" s="53">
        <f t="shared" si="1"/>
        <v>0</v>
      </c>
    </row>
    <row r="79" spans="1:11" ht="25.5" customHeight="1">
      <c r="A79" s="62"/>
      <c r="B79" s="60"/>
      <c r="C79" s="20" t="s">
        <v>32</v>
      </c>
      <c r="D79" s="53"/>
      <c r="E79" s="53"/>
      <c r="F79" s="53"/>
      <c r="G79" s="53"/>
      <c r="H79" s="53"/>
      <c r="I79" s="53"/>
      <c r="J79" s="53"/>
      <c r="K79" s="53">
        <f t="shared" si="1"/>
        <v>0</v>
      </c>
    </row>
    <row r="80" spans="1:11" ht="24.75" customHeight="1">
      <c r="A80" s="6" t="s">
        <v>65</v>
      </c>
      <c r="B80" s="38" t="s">
        <v>6</v>
      </c>
      <c r="C80" s="20" t="s">
        <v>56</v>
      </c>
      <c r="D80" s="53"/>
      <c r="E80" s="53"/>
      <c r="F80" s="53">
        <v>177</v>
      </c>
      <c r="G80" s="53"/>
      <c r="H80" s="53"/>
      <c r="I80" s="53"/>
      <c r="J80" s="53"/>
      <c r="K80" s="53">
        <f t="shared" si="1"/>
        <v>177</v>
      </c>
    </row>
    <row r="81" spans="1:11" ht="24.75" customHeight="1">
      <c r="A81" s="6" t="s">
        <v>66</v>
      </c>
      <c r="B81" s="38" t="s">
        <v>5</v>
      </c>
      <c r="C81" s="20" t="s">
        <v>56</v>
      </c>
      <c r="D81" s="53"/>
      <c r="E81" s="53"/>
      <c r="F81" s="53">
        <v>248</v>
      </c>
      <c r="G81" s="53"/>
      <c r="H81" s="53"/>
      <c r="I81" s="53"/>
      <c r="J81" s="53"/>
      <c r="K81" s="53">
        <f t="shared" si="1"/>
        <v>248</v>
      </c>
    </row>
    <row r="82" spans="1:11" ht="27.75" customHeight="1">
      <c r="A82" s="6" t="s">
        <v>71</v>
      </c>
      <c r="B82" s="39" t="s">
        <v>7</v>
      </c>
      <c r="C82" s="20" t="s">
        <v>56</v>
      </c>
      <c r="D82" s="53"/>
      <c r="E82" s="53"/>
      <c r="F82" s="53">
        <v>252</v>
      </c>
      <c r="G82" s="53"/>
      <c r="H82" s="53"/>
      <c r="I82" s="53"/>
      <c r="J82" s="53"/>
      <c r="K82" s="53">
        <f t="shared" si="1"/>
        <v>252</v>
      </c>
    </row>
    <row r="83" spans="1:11" ht="21.75" customHeight="1">
      <c r="A83" s="6" t="s">
        <v>72</v>
      </c>
      <c r="B83" s="59" t="s">
        <v>98</v>
      </c>
      <c r="C83" s="46" t="s">
        <v>56</v>
      </c>
      <c r="D83" s="53"/>
      <c r="E83" s="53"/>
      <c r="F83" s="53">
        <v>80</v>
      </c>
      <c r="G83" s="53"/>
      <c r="H83" s="53"/>
      <c r="I83" s="53"/>
      <c r="J83" s="53"/>
      <c r="K83" s="53">
        <f t="shared" si="1"/>
        <v>80</v>
      </c>
    </row>
    <row r="84" spans="1:11" ht="19.5" customHeight="1">
      <c r="A84" s="6"/>
      <c r="B84" s="60"/>
      <c r="C84" s="46" t="s">
        <v>32</v>
      </c>
      <c r="D84" s="53"/>
      <c r="E84" s="53"/>
      <c r="F84" s="53"/>
      <c r="G84" s="53">
        <v>722</v>
      </c>
      <c r="H84" s="53"/>
      <c r="I84" s="53"/>
      <c r="J84" s="53"/>
      <c r="K84" s="53"/>
    </row>
    <row r="85" spans="1:11" ht="106.5" customHeight="1">
      <c r="A85" s="6" t="s">
        <v>74</v>
      </c>
      <c r="B85" s="22" t="s">
        <v>78</v>
      </c>
      <c r="C85" s="20" t="s">
        <v>56</v>
      </c>
      <c r="D85" s="53"/>
      <c r="E85" s="53"/>
      <c r="F85" s="53">
        <v>248</v>
      </c>
      <c r="G85" s="53"/>
      <c r="H85" s="53"/>
      <c r="I85" s="53"/>
      <c r="J85" s="53"/>
      <c r="K85" s="53">
        <f t="shared" si="1"/>
        <v>248</v>
      </c>
    </row>
    <row r="86" spans="1:11" ht="27.75" customHeight="1">
      <c r="A86" s="6" t="s">
        <v>72</v>
      </c>
      <c r="B86" s="38" t="s">
        <v>73</v>
      </c>
      <c r="C86" s="20" t="s">
        <v>56</v>
      </c>
      <c r="D86" s="53"/>
      <c r="E86" s="53"/>
      <c r="F86" s="53">
        <v>43</v>
      </c>
      <c r="G86" s="53"/>
      <c r="H86" s="53"/>
      <c r="I86" s="53"/>
      <c r="J86" s="53"/>
      <c r="K86" s="53">
        <f t="shared" si="1"/>
        <v>43</v>
      </c>
    </row>
    <row r="87" spans="1:11" ht="27.75" customHeight="1" hidden="1">
      <c r="A87" s="6" t="s">
        <v>74</v>
      </c>
      <c r="B87" s="39" t="s">
        <v>75</v>
      </c>
      <c r="C87" s="20" t="s">
        <v>56</v>
      </c>
      <c r="D87" s="53"/>
      <c r="E87" s="53"/>
      <c r="F87" s="53">
        <v>35</v>
      </c>
      <c r="G87" s="53"/>
      <c r="H87" s="53"/>
      <c r="I87" s="53"/>
      <c r="J87" s="53"/>
      <c r="K87" s="53">
        <f t="shared" si="1"/>
        <v>35</v>
      </c>
    </row>
    <row r="88" spans="1:11" ht="27.75" customHeight="1">
      <c r="A88" s="6" t="s">
        <v>10</v>
      </c>
      <c r="B88" s="38" t="s">
        <v>84</v>
      </c>
      <c r="C88" s="20" t="s">
        <v>56</v>
      </c>
      <c r="D88" s="53"/>
      <c r="E88" s="53"/>
      <c r="F88" s="53"/>
      <c r="G88" s="53">
        <v>10000</v>
      </c>
      <c r="H88" s="53"/>
      <c r="I88" s="53"/>
      <c r="J88" s="53"/>
      <c r="K88" s="53">
        <f t="shared" si="1"/>
        <v>10000</v>
      </c>
    </row>
    <row r="89" spans="1:11" ht="27.75" customHeight="1" hidden="1">
      <c r="A89" s="6" t="s">
        <v>10</v>
      </c>
      <c r="B89" s="39"/>
      <c r="C89" s="20" t="s">
        <v>56</v>
      </c>
      <c r="D89" s="53"/>
      <c r="E89" s="53"/>
      <c r="F89" s="53"/>
      <c r="G89" s="53"/>
      <c r="H89" s="53"/>
      <c r="I89" s="53"/>
      <c r="J89" s="53"/>
      <c r="K89" s="53"/>
    </row>
    <row r="90" spans="1:11" ht="27.75" customHeight="1" hidden="1">
      <c r="A90" s="6" t="s">
        <v>11</v>
      </c>
      <c r="B90" s="39"/>
      <c r="C90" s="20" t="s">
        <v>56</v>
      </c>
      <c r="D90" s="53"/>
      <c r="E90" s="53"/>
      <c r="F90" s="53"/>
      <c r="G90" s="53"/>
      <c r="H90" s="53"/>
      <c r="I90" s="53"/>
      <c r="J90" s="53"/>
      <c r="K90" s="53"/>
    </row>
    <row r="91" spans="1:11" ht="27.75" customHeight="1" hidden="1">
      <c r="A91" s="6" t="s">
        <v>10</v>
      </c>
      <c r="B91" s="39" t="s">
        <v>97</v>
      </c>
      <c r="C91" s="20" t="s">
        <v>56</v>
      </c>
      <c r="D91" s="53"/>
      <c r="E91" s="53"/>
      <c r="F91" s="53"/>
      <c r="G91" s="53"/>
      <c r="H91" s="53"/>
      <c r="I91" s="53"/>
      <c r="J91" s="53"/>
      <c r="K91" s="53"/>
    </row>
    <row r="92" spans="1:11" ht="27.75" customHeight="1" hidden="1">
      <c r="A92" s="6"/>
      <c r="B92" s="39"/>
      <c r="C92" s="20" t="s">
        <v>56</v>
      </c>
      <c r="D92" s="53"/>
      <c r="E92" s="53"/>
      <c r="F92" s="53"/>
      <c r="G92" s="53"/>
      <c r="H92" s="53"/>
      <c r="I92" s="53"/>
      <c r="J92" s="53"/>
      <c r="K92" s="53"/>
    </row>
    <row r="93" spans="1:11" ht="27.75" customHeight="1" hidden="1">
      <c r="A93" s="6"/>
      <c r="B93" s="39"/>
      <c r="C93" s="20" t="s">
        <v>56</v>
      </c>
      <c r="D93" s="53"/>
      <c r="E93" s="53"/>
      <c r="F93" s="53"/>
      <c r="G93" s="53"/>
      <c r="H93" s="53"/>
      <c r="I93" s="53"/>
      <c r="J93" s="53"/>
      <c r="K93" s="53"/>
    </row>
    <row r="94" spans="1:11" ht="27.75" customHeight="1" hidden="1">
      <c r="A94" s="6"/>
      <c r="B94" s="39"/>
      <c r="C94" s="20" t="s">
        <v>56</v>
      </c>
      <c r="D94" s="53"/>
      <c r="E94" s="53"/>
      <c r="F94" s="53"/>
      <c r="G94" s="53"/>
      <c r="H94" s="53"/>
      <c r="I94" s="53"/>
      <c r="J94" s="53"/>
      <c r="K94" s="53"/>
    </row>
    <row r="95" spans="1:11" ht="27.75" customHeight="1" hidden="1">
      <c r="A95" s="6"/>
      <c r="B95" s="39"/>
      <c r="C95" s="20" t="s">
        <v>56</v>
      </c>
      <c r="D95" s="53"/>
      <c r="E95" s="53"/>
      <c r="F95" s="53"/>
      <c r="G95" s="53"/>
      <c r="H95" s="53"/>
      <c r="I95" s="53"/>
      <c r="J95" s="53"/>
      <c r="K95" s="53"/>
    </row>
    <row r="96" spans="1:11" ht="44.25" customHeight="1">
      <c r="A96" s="6" t="s">
        <v>11</v>
      </c>
      <c r="B96" s="39" t="s">
        <v>85</v>
      </c>
      <c r="C96" s="20" t="s">
        <v>56</v>
      </c>
      <c r="D96" s="53"/>
      <c r="E96" s="53"/>
      <c r="F96" s="53"/>
      <c r="G96" s="53">
        <v>500</v>
      </c>
      <c r="H96" s="53">
        <v>500</v>
      </c>
      <c r="I96" s="53">
        <v>500</v>
      </c>
      <c r="J96" s="53"/>
      <c r="K96" s="53">
        <f t="shared" si="1"/>
        <v>1500</v>
      </c>
    </row>
    <row r="97" spans="1:14" ht="15">
      <c r="A97" s="3"/>
      <c r="B97" s="21" t="s">
        <v>33</v>
      </c>
      <c r="C97" s="43"/>
      <c r="D97" s="57">
        <f>D98+D99</f>
        <v>15093</v>
      </c>
      <c r="E97" s="57">
        <f>E38+E39+E40+E41+E42+E43+E44+E46+E47+E48+E50+E52+E53+E54+E55+E56+E57+E58+E59</f>
        <v>36733</v>
      </c>
      <c r="F97" s="57">
        <f>F98+F99</f>
        <v>19992</v>
      </c>
      <c r="G97" s="57">
        <f>G98+G99</f>
        <v>22955</v>
      </c>
      <c r="H97" s="57">
        <f>H38+H39+H41+H42+H43+H44+H46+H47+H48+H50+H52+H53+H54+H55+H56+H57+H58+H96</f>
        <v>500</v>
      </c>
      <c r="I97" s="57">
        <f>I38+I39+I41+I42+I43+I44+I46+I47+I48+I50+I52+I53+I54+I55+I56+I57+I58+I96</f>
        <v>500</v>
      </c>
      <c r="J97" s="57">
        <f>J38+J39+J41+J42+J43+J44+J46+J47+J48+J50+J52+J53+J54+J55+J56+J57+J58</f>
        <v>8781</v>
      </c>
      <c r="K97" s="57">
        <f>D97+E97+F97+G97+H97+I97+J97</f>
        <v>104554</v>
      </c>
      <c r="L97" s="26"/>
      <c r="M97" s="9"/>
      <c r="N97" s="9"/>
    </row>
    <row r="98" spans="1:14" ht="24.75" customHeight="1">
      <c r="A98" s="1"/>
      <c r="B98" s="22"/>
      <c r="C98" s="20" t="s">
        <v>56</v>
      </c>
      <c r="D98" s="53">
        <f>D38+D39+D40+D42+D43+D44+D46+D47+D48+D50+D52+D53+D54+D55+D56+D57+D58+D59+D61+D63+D64+D65</f>
        <v>15093</v>
      </c>
      <c r="E98" s="53">
        <f>E38+E39+E40+E42+E43+E44+E46+E47+E48+E50+E52+E53+E54+E55+E56+E57+E58+E59+E61+E63+E64+E65</f>
        <v>16726</v>
      </c>
      <c r="F98" s="53">
        <f>F38+F40+F45+F48+F51+F64+F65+F71+F72+F74+F80+F81+F82+F83+F85+F86</f>
        <v>9192</v>
      </c>
      <c r="G98" s="53">
        <f>G88+G96</f>
        <v>10500</v>
      </c>
      <c r="H98" s="53">
        <f>H38+H40+H45+H48+H52+H64+H65+H71+H72+H74+H80+H81+H82+H83+H85+H86+H88+H96</f>
        <v>500</v>
      </c>
      <c r="I98" s="53">
        <f>I38+I40+I45+I48+I52+I64+I65+I71+I72+I74+I80+I81+I82+I83+I85+I86+I88+I96</f>
        <v>500</v>
      </c>
      <c r="J98" s="53">
        <f>J38+J39+J40+J42+J43+J44+J46+J47+J48+J50+J52+J53+J54+J55+J56+J57+J58+J59+J61+J63+J64+J65</f>
        <v>8781</v>
      </c>
      <c r="K98" s="57">
        <f>D98+E98+F98+G98+H98+I98+J98</f>
        <v>61292</v>
      </c>
      <c r="L98" s="9"/>
      <c r="M98" s="9"/>
      <c r="N98" s="9"/>
    </row>
    <row r="99" spans="1:14" ht="27" customHeight="1">
      <c r="A99" s="1"/>
      <c r="B99" s="22"/>
      <c r="C99" s="44" t="s">
        <v>32</v>
      </c>
      <c r="D99" s="53"/>
      <c r="E99" s="53">
        <f>E41</f>
        <v>20007</v>
      </c>
      <c r="F99" s="53">
        <v>10800</v>
      </c>
      <c r="G99" s="53">
        <f>G41+G46+G49+G52+G73+G84</f>
        <v>12455</v>
      </c>
      <c r="H99" s="53"/>
      <c r="I99" s="53"/>
      <c r="J99" s="53"/>
      <c r="K99" s="57">
        <f>D99+E99+F99+G99+H99+I99+J99</f>
        <v>43262</v>
      </c>
      <c r="L99" s="9"/>
      <c r="M99" s="9" t="s">
        <v>86</v>
      </c>
      <c r="N99" s="9"/>
    </row>
    <row r="100" spans="1:13" ht="15">
      <c r="A100" s="1"/>
      <c r="B100" s="21"/>
      <c r="C100" s="17"/>
      <c r="D100" s="57"/>
      <c r="E100" s="57"/>
      <c r="F100" s="57"/>
      <c r="G100" s="57"/>
      <c r="H100" s="57"/>
      <c r="I100" s="57"/>
      <c r="J100" s="57"/>
      <c r="K100" s="57"/>
      <c r="L100" s="14"/>
      <c r="M100" s="8"/>
    </row>
    <row r="101" spans="1:14" ht="15">
      <c r="A101" s="1"/>
      <c r="B101" s="45" t="s">
        <v>50</v>
      </c>
      <c r="C101" s="45"/>
      <c r="D101" s="57">
        <f>D102+D103</f>
        <v>15093</v>
      </c>
      <c r="E101" s="57">
        <f aca="true" t="shared" si="2" ref="E101:K101">E102+E103</f>
        <v>36733</v>
      </c>
      <c r="F101" s="57">
        <f>F97+F34</f>
        <v>21215</v>
      </c>
      <c r="G101" s="57">
        <f t="shared" si="2"/>
        <v>23818</v>
      </c>
      <c r="H101" s="57">
        <f t="shared" si="2"/>
        <v>1100</v>
      </c>
      <c r="I101" s="57">
        <f t="shared" si="2"/>
        <v>1100</v>
      </c>
      <c r="J101" s="57">
        <f t="shared" si="2"/>
        <v>12281</v>
      </c>
      <c r="K101" s="57">
        <f t="shared" si="2"/>
        <v>111340</v>
      </c>
      <c r="L101" s="10"/>
      <c r="M101" s="15"/>
      <c r="N101" s="8"/>
    </row>
    <row r="102" spans="1:13" ht="18" customHeight="1">
      <c r="A102" s="1"/>
      <c r="B102" s="21" t="s">
        <v>34</v>
      </c>
      <c r="C102" s="45"/>
      <c r="D102" s="57">
        <f>D34+D98</f>
        <v>15093</v>
      </c>
      <c r="E102" s="57">
        <f>E34+E98</f>
        <v>16726</v>
      </c>
      <c r="F102" s="57">
        <f>F34+F98</f>
        <v>10415</v>
      </c>
      <c r="G102" s="57">
        <f>G34+G98</f>
        <v>11363</v>
      </c>
      <c r="H102" s="57">
        <f>H34+H97</f>
        <v>1100</v>
      </c>
      <c r="I102" s="57">
        <f>I34+I97</f>
        <v>1100</v>
      </c>
      <c r="J102" s="57">
        <f>J34+J97</f>
        <v>12281</v>
      </c>
      <c r="K102" s="57">
        <f>D102+E102+F102+G102+H102+I102+J102</f>
        <v>68078</v>
      </c>
      <c r="L102" s="9"/>
      <c r="M102" s="27"/>
    </row>
    <row r="103" spans="1:13" ht="15" customHeight="1">
      <c r="A103" s="1"/>
      <c r="B103" s="21" t="s">
        <v>32</v>
      </c>
      <c r="C103" s="45"/>
      <c r="D103" s="57">
        <v>0</v>
      </c>
      <c r="E103" s="57">
        <f aca="true" t="shared" si="3" ref="E103:J103">E99</f>
        <v>20007</v>
      </c>
      <c r="F103" s="57">
        <f t="shared" si="3"/>
        <v>10800</v>
      </c>
      <c r="G103" s="57">
        <f>G99</f>
        <v>12455</v>
      </c>
      <c r="H103" s="57">
        <f t="shared" si="3"/>
        <v>0</v>
      </c>
      <c r="I103" s="57">
        <f t="shared" si="3"/>
        <v>0</v>
      </c>
      <c r="J103" s="57">
        <f t="shared" si="3"/>
        <v>0</v>
      </c>
      <c r="K103" s="57">
        <f>D103+E103+F103+G103+H103+I103+J103</f>
        <v>43262</v>
      </c>
      <c r="L103" s="9"/>
      <c r="M103" s="9"/>
    </row>
  </sheetData>
  <mergeCells count="23">
    <mergeCell ref="B45:B46"/>
    <mergeCell ref="A45:A46"/>
    <mergeCell ref="B78:B79"/>
    <mergeCell ref="A78:A79"/>
    <mergeCell ref="B72:B73"/>
    <mergeCell ref="A72:A73"/>
    <mergeCell ref="A74:A75"/>
    <mergeCell ref="B7:K7"/>
    <mergeCell ref="B8:K8"/>
    <mergeCell ref="B9:K9"/>
    <mergeCell ref="A40:A41"/>
    <mergeCell ref="B36:K36"/>
    <mergeCell ref="B13:K13"/>
    <mergeCell ref="B6:K6"/>
    <mergeCell ref="H1:K1"/>
    <mergeCell ref="H2:K2"/>
    <mergeCell ref="H3:K3"/>
    <mergeCell ref="H4:K4"/>
    <mergeCell ref="B83:B84"/>
    <mergeCell ref="A51:A52"/>
    <mergeCell ref="B51:B52"/>
    <mergeCell ref="A48:A49"/>
    <mergeCell ref="B48:B49"/>
  </mergeCells>
  <printOptions/>
  <pageMargins left="0.6692913385826772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2017-03-02T12:11:55Z</cp:lastPrinted>
  <dcterms:created xsi:type="dcterms:W3CDTF">2015-10-20T08:04:29Z</dcterms:created>
  <dcterms:modified xsi:type="dcterms:W3CDTF">2017-03-03T08:49:10Z</dcterms:modified>
  <cp:category/>
  <cp:version/>
  <cp:contentType/>
  <cp:contentStatus/>
</cp:coreProperties>
</file>