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185" yWindow="-195" windowWidth="12120" windowHeight="6540" tabRatio="987" activeTab="3"/>
  </bookViews>
  <sheets>
    <sheet name="Первонач расч на 2015" sheetId="1051" r:id="rId1"/>
    <sheet name="Первоон расч НА 2014" sheetId="1050" r:id="rId2"/>
    <sheet name="ПЕРВОНАЧ РАСЧЕТ на 2013" sheetId="1049" r:id="rId3"/>
    <sheet name="приложение в бюджет 2013 " sheetId="1048" r:id="rId4"/>
    <sheet name="Расчет 2013" sheetId="1045" r:id="rId5"/>
  </sheets>
  <calcPr calcId="124519"/>
</workbook>
</file>

<file path=xl/calcChain.xml><?xml version="1.0" encoding="utf-8"?>
<calcChain xmlns="http://schemas.openxmlformats.org/spreadsheetml/2006/main">
  <c r="E16" i="1048"/>
  <c r="D16"/>
  <c r="C16"/>
  <c r="E22" i="1045"/>
  <c r="C7" i="1051"/>
  <c r="C8" i="1050"/>
  <c r="C20" i="1051"/>
  <c r="C9" s="1"/>
  <c r="D20"/>
  <c r="C10" s="1"/>
  <c r="E16"/>
  <c r="C6"/>
  <c r="E11"/>
  <c r="D11"/>
  <c r="G8"/>
  <c r="C21" i="1050"/>
  <c r="C10" s="1"/>
  <c r="C9" s="1"/>
  <c r="D21"/>
  <c r="C11" s="1"/>
  <c r="E17"/>
  <c r="C7"/>
  <c r="E12"/>
  <c r="D12"/>
  <c r="G9"/>
  <c r="C14" i="1045"/>
  <c r="C21" i="1049"/>
  <c r="C10"/>
  <c r="C9" s="1"/>
  <c r="D21"/>
  <c r="C11"/>
  <c r="C7"/>
  <c r="E17"/>
  <c r="E12"/>
  <c r="D12"/>
  <c r="G9"/>
  <c r="E19" i="1048"/>
  <c r="D19"/>
  <c r="C19"/>
  <c r="G16"/>
  <c r="E12" i="1045"/>
  <c r="C26"/>
  <c r="E15" s="1"/>
  <c r="D26"/>
  <c r="E16" s="1"/>
  <c r="D16" s="1"/>
  <c r="E13"/>
  <c r="D13"/>
  <c r="C17"/>
  <c r="E14" l="1"/>
  <c r="D15"/>
  <c r="D24" i="1050"/>
  <c r="C25" s="1"/>
  <c r="C26" s="1"/>
  <c r="C12"/>
  <c r="D24" i="1049"/>
  <c r="C25" s="1"/>
  <c r="C26" s="1"/>
  <c r="C12"/>
  <c r="C8" i="1051"/>
  <c r="E14" i="1050" l="1"/>
  <c r="C14"/>
  <c r="D23" i="1051"/>
  <c r="C24" s="1"/>
  <c r="C25" s="1"/>
  <c r="C11"/>
  <c r="D14" i="1045"/>
  <c r="D17" s="1"/>
  <c r="G14"/>
  <c r="E17"/>
  <c r="E19" s="1"/>
  <c r="D29"/>
  <c r="C30" s="1"/>
  <c r="C31" s="1"/>
  <c r="C14" i="1049"/>
  <c r="E14"/>
  <c r="E13" i="1051" l="1"/>
  <c r="C13"/>
</calcChain>
</file>

<file path=xl/sharedStrings.xml><?xml version="1.0" encoding="utf-8"?>
<sst xmlns="http://schemas.openxmlformats.org/spreadsheetml/2006/main" count="156" uniqueCount="56">
  <si>
    <t>Код</t>
  </si>
  <si>
    <t>Итого источников внутреннего финансирования дефицита бюджета</t>
  </si>
  <si>
    <t>Наименование кода</t>
  </si>
  <si>
    <t>Получение кредитов от кредитных организаций бюджетами поселений в валюте Российской Федерации</t>
  </si>
  <si>
    <t>01 02 00 00 10 0000 710</t>
  </si>
  <si>
    <t>Отклонение        ( + - )</t>
  </si>
  <si>
    <t xml:space="preserve">к Решению Городской Думы </t>
  </si>
  <si>
    <t>(рублей)</t>
  </si>
  <si>
    <t>Доходы</t>
  </si>
  <si>
    <t>Расходы</t>
  </si>
  <si>
    <t>Итого</t>
  </si>
  <si>
    <t>Кредит (получение)</t>
  </si>
  <si>
    <t>Увеличение прочих остатков денежных средств бюджетов поселений</t>
  </si>
  <si>
    <t>01 05 02 01 10 0000 510</t>
  </si>
  <si>
    <t>Уменьшение прочих остатков денежных средств бюджетов поселений</t>
  </si>
  <si>
    <t>01 05 02 01 10 0000 610</t>
  </si>
  <si>
    <t>Расчет</t>
  </si>
  <si>
    <t>Доходы / Расходы</t>
  </si>
  <si>
    <t>01 05 00 00 00 0000 000</t>
  </si>
  <si>
    <t>Изменение остатков средств на счетах по учету средств бюджета</t>
  </si>
  <si>
    <t xml:space="preserve">Увеличение остатков </t>
  </si>
  <si>
    <t>Уменьшение остатков</t>
  </si>
  <si>
    <t>НАЗНАЧЕНИЯ</t>
  </si>
  <si>
    <t>расчет кредита (получение) ПРОВЕРКА</t>
  </si>
  <si>
    <t>"О внесении изменений и дополнений</t>
  </si>
  <si>
    <t>в бюджет муниципального</t>
  </si>
  <si>
    <t>образования городское поселение</t>
  </si>
  <si>
    <t>Приложение № 3</t>
  </si>
  <si>
    <t>Источники внутреннего финансирования дефицита бюджета муниципального образования городское поселение "Город Малоярославец" на 2012 и на плановый период 2013 и 2014 годов</t>
  </si>
  <si>
    <t>01 02 00 00 10 0000 810</t>
  </si>
  <si>
    <t>Погашение бюджетами поселений кредитов от кредитных организаций в валюте Российской Федерации</t>
  </si>
  <si>
    <t>Расчет кредита (получение)</t>
  </si>
  <si>
    <t>2014 год</t>
  </si>
  <si>
    <t>РАСЧЕТ</t>
  </si>
  <si>
    <t>Глава муниципального образования                                                       О.В.Цируль</t>
  </si>
  <si>
    <t>Кредит  (погашение)</t>
  </si>
  <si>
    <t xml:space="preserve">Уточнено                на 2013 год Решением Городской Думы </t>
  </si>
  <si>
    <t>Утверждено                   на 2013 год  Решением Городской Думы № от 12.2012г</t>
  </si>
  <si>
    <t>Источники внутреннего финансирования дефицита бюджета муниципального образования городское поселение "Город Малоярославец" на 2013 и на плановый период 2014 и 2015 годов</t>
  </si>
  <si>
    <t xml:space="preserve">2013 год </t>
  </si>
  <si>
    <t>2015 год</t>
  </si>
  <si>
    <t>"Город Малоярославец" на 2013 год и</t>
  </si>
  <si>
    <t>на плановый период 2014 и 2015 годов"</t>
  </si>
  <si>
    <t>ОСТАТОК  НА 01.01.2013 год</t>
  </si>
  <si>
    <t>ПРОВЕРКА ОСТАТКА НА 01.01.2013 год</t>
  </si>
  <si>
    <t>ОСТАТОК  НА 01.01.2014 год</t>
  </si>
  <si>
    <t>ПРОВЕРКА ОСТАТКА НА 01.01.2014 год</t>
  </si>
  <si>
    <t>Кредит   (погашение)</t>
  </si>
  <si>
    <t>Кредит (погашение)</t>
  </si>
  <si>
    <t xml:space="preserve">Утверждено                   на 2014 год  Решением Городской Думы </t>
  </si>
  <si>
    <t xml:space="preserve">Утверждено                   на 2015 год  Решением Городской Думы </t>
  </si>
  <si>
    <t>ОСТАТОК  НА 01.01.2015 год</t>
  </si>
  <si>
    <t>ПРОВЕРКА ОСТАТКА НА 01.01.2015 год</t>
  </si>
  <si>
    <t>Утверждено                   на 2013 год  Решением Городской Думы № 233 от 25.12.2012г</t>
  </si>
  <si>
    <t>апрель</t>
  </si>
  <si>
    <t xml:space="preserve">  № 263 от 03 апреля 2013 года  </t>
  </si>
</sst>
</file>

<file path=xl/styles.xml><?xml version="1.0" encoding="utf-8"?>
<styleSheet xmlns="http://schemas.openxmlformats.org/spreadsheetml/2006/main">
  <fonts count="33">
    <font>
      <sz val="10"/>
      <name val="Arial Cyr"/>
      <charset val="204"/>
    </font>
    <font>
      <b/>
      <sz val="10"/>
      <name val="Arial Cyr"/>
      <family val="2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8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i/>
      <sz val="8"/>
      <name val="Times New Roman"/>
      <family val="1"/>
      <charset val="204"/>
    </font>
    <font>
      <sz val="10"/>
      <color indexed="8"/>
      <name val="Arial Cyr"/>
      <family val="2"/>
      <charset val="204"/>
    </font>
    <font>
      <sz val="10"/>
      <color indexed="9"/>
      <name val="Arial Cyr"/>
      <family val="2"/>
      <charset val="204"/>
    </font>
    <font>
      <sz val="10"/>
      <color indexed="62"/>
      <name val="Arial Cyr"/>
      <family val="2"/>
      <charset val="204"/>
    </font>
    <font>
      <b/>
      <sz val="10"/>
      <color indexed="63"/>
      <name val="Arial Cyr"/>
      <family val="2"/>
      <charset val="204"/>
    </font>
    <font>
      <b/>
      <sz val="10"/>
      <color indexed="52"/>
      <name val="Arial Cyr"/>
      <family val="2"/>
      <charset val="204"/>
    </font>
    <font>
      <b/>
      <sz val="15"/>
      <color indexed="56"/>
      <name val="Arial Cyr"/>
      <family val="2"/>
      <charset val="204"/>
    </font>
    <font>
      <b/>
      <sz val="13"/>
      <color indexed="56"/>
      <name val="Arial Cyr"/>
      <family val="2"/>
      <charset val="204"/>
    </font>
    <font>
      <b/>
      <sz val="11"/>
      <color indexed="56"/>
      <name val="Arial Cyr"/>
      <family val="2"/>
      <charset val="204"/>
    </font>
    <font>
      <b/>
      <sz val="10"/>
      <color indexed="8"/>
      <name val="Arial Cyr"/>
      <family val="2"/>
      <charset val="204"/>
    </font>
    <font>
      <b/>
      <sz val="10"/>
      <color indexed="9"/>
      <name val="Arial Cyr"/>
      <family val="2"/>
      <charset val="204"/>
    </font>
    <font>
      <b/>
      <sz val="18"/>
      <color indexed="56"/>
      <name val="Cambria"/>
      <family val="2"/>
      <charset val="204"/>
    </font>
    <font>
      <sz val="10"/>
      <color indexed="60"/>
      <name val="Arial Cyr"/>
      <family val="2"/>
      <charset val="204"/>
    </font>
    <font>
      <sz val="10"/>
      <color indexed="0"/>
      <name val="Arial"/>
      <charset val="204"/>
    </font>
    <font>
      <sz val="10"/>
      <color indexed="20"/>
      <name val="Arial Cyr"/>
      <family val="2"/>
      <charset val="204"/>
    </font>
    <font>
      <i/>
      <sz val="10"/>
      <color indexed="23"/>
      <name val="Arial Cyr"/>
      <family val="2"/>
      <charset val="204"/>
    </font>
    <font>
      <sz val="10"/>
      <color indexed="52"/>
      <name val="Arial Cyr"/>
      <family val="2"/>
      <charset val="204"/>
    </font>
    <font>
      <sz val="10"/>
      <color indexed="10"/>
      <name val="Arial Cyr"/>
      <family val="2"/>
      <charset val="204"/>
    </font>
    <font>
      <sz val="10"/>
      <color indexed="17"/>
      <name val="Arial Cyr"/>
      <family val="2"/>
      <charset val="204"/>
    </font>
    <font>
      <b/>
      <i/>
      <sz val="18"/>
      <name val="Times New Roman"/>
      <family val="1"/>
      <charset val="204"/>
    </font>
    <font>
      <sz val="8"/>
      <name val="Arial Cyr"/>
      <charset val="204"/>
    </font>
    <font>
      <b/>
      <sz val="22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4"/>
      <name val="Times New Roman"/>
      <family val="1"/>
      <charset val="204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13"/>
        <bgColor indexed="64"/>
      </patternFill>
    </fill>
  </fills>
  <borders count="1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1" fillId="7" borderId="1" applyNumberFormat="0" applyAlignment="0" applyProtection="0"/>
    <xf numFmtId="0" fontId="12" fillId="20" borderId="2" applyNumberFormat="0" applyAlignment="0" applyProtection="0"/>
    <xf numFmtId="0" fontId="13" fillId="20" borderId="1" applyNumberFormat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6" applyNumberFormat="0" applyFill="0" applyAlignment="0" applyProtection="0"/>
    <xf numFmtId="0" fontId="18" fillId="21" borderId="7" applyNumberFormat="0" applyAlignment="0" applyProtection="0"/>
    <xf numFmtId="0" fontId="19" fillId="0" borderId="0" applyNumberFormat="0" applyFill="0" applyBorder="0" applyAlignment="0" applyProtection="0"/>
    <xf numFmtId="0" fontId="20" fillId="22" borderId="0" applyNumberFormat="0" applyBorder="0" applyAlignment="0" applyProtection="0"/>
    <xf numFmtId="0" fontId="22" fillId="3" borderId="0" applyNumberFormat="0" applyBorder="0" applyAlignment="0" applyProtection="0"/>
    <xf numFmtId="0" fontId="23" fillId="0" borderId="0" applyNumberFormat="0" applyFill="0" applyBorder="0" applyAlignment="0" applyProtection="0"/>
    <xf numFmtId="0" fontId="21" fillId="23" borderId="8" applyNumberFormat="0" applyFont="0" applyAlignment="0" applyProtection="0"/>
    <xf numFmtId="0" fontId="24" fillId="0" borderId="9" applyNumberFormat="0" applyFill="0" applyAlignment="0" applyProtection="0"/>
    <xf numFmtId="0" fontId="25" fillId="0" borderId="0" applyNumberFormat="0" applyFill="0" applyBorder="0" applyAlignment="0" applyProtection="0"/>
    <xf numFmtId="0" fontId="26" fillId="4" borderId="0" applyNumberFormat="0" applyBorder="0" applyAlignment="0" applyProtection="0"/>
  </cellStyleXfs>
  <cellXfs count="72">
    <xf numFmtId="0" fontId="0" fillId="0" borderId="0" xfId="0"/>
    <xf numFmtId="0" fontId="0" fillId="0" borderId="0" xfId="0" applyBorder="1"/>
    <xf numFmtId="4" fontId="0" fillId="0" borderId="0" xfId="0" applyNumberFormat="1"/>
    <xf numFmtId="4" fontId="0" fillId="0" borderId="0" xfId="0" applyNumberFormat="1" applyAlignment="1">
      <alignment horizontal="left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1" fontId="4" fillId="0" borderId="0" xfId="0" applyNumberFormat="1" applyFont="1" applyBorder="1" applyAlignment="1">
      <alignment horizontal="center" vertical="center" wrapText="1"/>
    </xf>
    <xf numFmtId="1" fontId="2" fillId="0" borderId="0" xfId="0" applyNumberFormat="1" applyFont="1" applyBorder="1" applyAlignment="1">
      <alignment horizontal="center" wrapText="1"/>
    </xf>
    <xf numFmtId="1" fontId="4" fillId="0" borderId="10" xfId="0" applyNumberFormat="1" applyFont="1" applyBorder="1" applyAlignment="1">
      <alignment horizontal="center" vertical="center" wrapText="1"/>
    </xf>
    <xf numFmtId="4" fontId="2" fillId="0" borderId="10" xfId="0" applyNumberFormat="1" applyFont="1" applyBorder="1" applyAlignment="1">
      <alignment horizontal="center" vertical="center"/>
    </xf>
    <xf numFmtId="4" fontId="2" fillId="0" borderId="11" xfId="0" applyNumberFormat="1" applyFont="1" applyBorder="1" applyAlignment="1">
      <alignment horizontal="center" vertical="center"/>
    </xf>
    <xf numFmtId="4" fontId="2" fillId="0" borderId="10" xfId="0" applyNumberFormat="1" applyFont="1" applyBorder="1"/>
    <xf numFmtId="4" fontId="4" fillId="0" borderId="10" xfId="0" applyNumberFormat="1" applyFont="1" applyBorder="1" applyAlignment="1">
      <alignment horizontal="center" vertical="center"/>
    </xf>
    <xf numFmtId="1" fontId="4" fillId="0" borderId="0" xfId="0" applyNumberFormat="1" applyFont="1" applyBorder="1" applyAlignment="1">
      <alignment horizontal="left" vertical="center" wrapText="1"/>
    </xf>
    <xf numFmtId="4" fontId="4" fillId="0" borderId="0" xfId="0" applyNumberFormat="1" applyFont="1" applyBorder="1" applyAlignment="1">
      <alignment horizontal="center" vertical="center"/>
    </xf>
    <xf numFmtId="4" fontId="4" fillId="24" borderId="10" xfId="0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2" fillId="0" borderId="10" xfId="0" applyFont="1" applyBorder="1"/>
    <xf numFmtId="4" fontId="5" fillId="0" borderId="0" xfId="0" applyNumberFormat="1" applyFont="1" applyBorder="1"/>
    <xf numFmtId="4" fontId="4" fillId="0" borderId="10" xfId="0" applyNumberFormat="1" applyFont="1" applyBorder="1"/>
    <xf numFmtId="0" fontId="2" fillId="0" borderId="0" xfId="0" applyFont="1" applyBorder="1"/>
    <xf numFmtId="4" fontId="5" fillId="0" borderId="10" xfId="0" applyNumberFormat="1" applyFont="1" applyBorder="1" applyAlignment="1">
      <alignment horizontal="center" vertical="center"/>
    </xf>
    <xf numFmtId="4" fontId="1" fillId="0" borderId="0" xfId="0" applyNumberFormat="1" applyFont="1" applyAlignment="1">
      <alignment horizontal="center" vertical="center"/>
    </xf>
    <xf numFmtId="1" fontId="2" fillId="0" borderId="10" xfId="0" applyNumberFormat="1" applyFont="1" applyBorder="1" applyAlignment="1">
      <alignment horizontal="left" vertical="top" wrapText="1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left"/>
    </xf>
    <xf numFmtId="1" fontId="6" fillId="0" borderId="10" xfId="0" applyNumberFormat="1" applyFont="1" applyBorder="1"/>
    <xf numFmtId="1" fontId="4" fillId="0" borderId="10" xfId="0" applyNumberFormat="1" applyFont="1" applyBorder="1"/>
    <xf numFmtId="0" fontId="4" fillId="0" borderId="10" xfId="0" applyFont="1" applyBorder="1"/>
    <xf numFmtId="1" fontId="8" fillId="0" borderId="10" xfId="0" applyNumberFormat="1" applyFont="1" applyBorder="1" applyAlignment="1">
      <alignment horizontal="center"/>
    </xf>
    <xf numFmtId="4" fontId="7" fillId="0" borderId="12" xfId="0" applyNumberFormat="1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1" fontId="4" fillId="0" borderId="13" xfId="0" applyNumberFormat="1" applyFont="1" applyBorder="1" applyAlignment="1">
      <alignment horizontal="left" vertical="center" wrapText="1"/>
    </xf>
    <xf numFmtId="4" fontId="4" fillId="0" borderId="14" xfId="0" applyNumberFormat="1" applyFont="1" applyBorder="1" applyAlignment="1">
      <alignment horizontal="center" vertical="center"/>
    </xf>
    <xf numFmtId="4" fontId="4" fillId="0" borderId="10" xfId="0" applyNumberFormat="1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 wrapText="1"/>
    </xf>
    <xf numFmtId="2" fontId="2" fillId="0" borderId="11" xfId="0" applyNumberFormat="1" applyFont="1" applyBorder="1" applyAlignment="1">
      <alignment horizontal="left" vertical="top" wrapText="1"/>
    </xf>
    <xf numFmtId="0" fontId="2" fillId="0" borderId="10" xfId="0" applyFont="1" applyBorder="1" applyAlignment="1">
      <alignment horizontal="left" vertical="top" wrapText="1"/>
    </xf>
    <xf numFmtId="0" fontId="2" fillId="0" borderId="11" xfId="0" applyFont="1" applyBorder="1" applyAlignment="1">
      <alignment horizontal="left" vertical="top" wrapText="1"/>
    </xf>
    <xf numFmtId="0" fontId="0" fillId="0" borderId="10" xfId="0" applyBorder="1"/>
    <xf numFmtId="0" fontId="6" fillId="0" borderId="10" xfId="0" applyFont="1" applyBorder="1" applyAlignment="1">
      <alignment horizontal="left"/>
    </xf>
    <xf numFmtId="1" fontId="27" fillId="0" borderId="12" xfId="0" applyNumberFormat="1" applyFont="1" applyBorder="1" applyAlignment="1">
      <alignment horizontal="center" vertical="center" wrapText="1"/>
    </xf>
    <xf numFmtId="49" fontId="2" fillId="0" borderId="10" xfId="0" applyNumberFormat="1" applyFont="1" applyBorder="1" applyAlignment="1">
      <alignment horizontal="center" vertical="center"/>
    </xf>
    <xf numFmtId="49" fontId="2" fillId="0" borderId="11" xfId="0" applyNumberFormat="1" applyFont="1" applyBorder="1" applyAlignment="1">
      <alignment horizontal="center" vertical="center"/>
    </xf>
    <xf numFmtId="0" fontId="4" fillId="0" borderId="0" xfId="0" applyFont="1" applyAlignment="1">
      <alignment horizontal="right"/>
    </xf>
    <xf numFmtId="0" fontId="2" fillId="0" borderId="10" xfId="0" applyFont="1" applyBorder="1" applyAlignment="1">
      <alignment horizontal="left" wrapText="1"/>
    </xf>
    <xf numFmtId="4" fontId="4" fillId="24" borderId="10" xfId="0" applyNumberFormat="1" applyFont="1" applyFill="1" applyBorder="1" applyAlignment="1">
      <alignment horizontal="center"/>
    </xf>
    <xf numFmtId="4" fontId="4" fillId="24" borderId="10" xfId="0" applyNumberFormat="1" applyFont="1" applyFill="1" applyBorder="1"/>
    <xf numFmtId="4" fontId="5" fillId="0" borderId="10" xfId="0" applyNumberFormat="1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1" fontId="7" fillId="0" borderId="10" xfId="0" applyNumberFormat="1" applyFont="1" applyBorder="1" applyAlignment="1">
      <alignment horizontal="center"/>
    </xf>
    <xf numFmtId="0" fontId="4" fillId="0" borderId="0" xfId="0" applyFont="1" applyFill="1" applyAlignment="1">
      <alignment horizontal="right"/>
    </xf>
    <xf numFmtId="0" fontId="2" fillId="0" borderId="10" xfId="0" applyFont="1" applyBorder="1" applyAlignment="1">
      <alignment horizontal="center" vertical="center" wrapText="1"/>
    </xf>
    <xf numFmtId="0" fontId="2" fillId="0" borderId="10" xfId="0" applyFont="1" applyBorder="1" applyAlignment="1">
      <alignment vertical="top" wrapText="1"/>
    </xf>
    <xf numFmtId="4" fontId="4" fillId="0" borderId="10" xfId="0" applyNumberFormat="1" applyFont="1" applyBorder="1" applyAlignment="1">
      <alignment horizontal="center"/>
    </xf>
    <xf numFmtId="0" fontId="30" fillId="0" borderId="0" xfId="0" applyFont="1" applyFill="1" applyAlignment="1">
      <alignment horizontal="right" vertical="center"/>
    </xf>
    <xf numFmtId="0" fontId="4" fillId="0" borderId="0" xfId="0" applyFont="1"/>
    <xf numFmtId="0" fontId="31" fillId="0" borderId="0" xfId="0" applyFont="1"/>
    <xf numFmtId="0" fontId="3" fillId="0" borderId="0" xfId="0" applyFont="1"/>
    <xf numFmtId="4" fontId="32" fillId="24" borderId="10" xfId="0" applyNumberFormat="1" applyFont="1" applyFill="1" applyBorder="1" applyAlignment="1">
      <alignment horizontal="center" vertical="center"/>
    </xf>
    <xf numFmtId="4" fontId="3" fillId="24" borderId="10" xfId="0" applyNumberFormat="1" applyFont="1" applyFill="1" applyBorder="1" applyAlignment="1">
      <alignment horizontal="center"/>
    </xf>
    <xf numFmtId="4" fontId="3" fillId="24" borderId="10" xfId="0" applyNumberFormat="1" applyFont="1" applyFill="1" applyBorder="1"/>
    <xf numFmtId="4" fontId="3" fillId="0" borderId="10" xfId="0" applyNumberFormat="1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1" fontId="3" fillId="0" borderId="0" xfId="0" applyNumberFormat="1" applyFont="1" applyBorder="1" applyAlignment="1">
      <alignment horizontal="left" vertical="center" wrapText="1"/>
    </xf>
    <xf numFmtId="1" fontId="4" fillId="0" borderId="13" xfId="0" applyNumberFormat="1" applyFont="1" applyBorder="1" applyAlignment="1">
      <alignment horizontal="left" vertical="center" wrapText="1"/>
    </xf>
    <xf numFmtId="1" fontId="4" fillId="0" borderId="14" xfId="0" applyNumberFormat="1" applyFont="1" applyBorder="1" applyAlignment="1">
      <alignment horizontal="left" vertical="center" wrapText="1"/>
    </xf>
    <xf numFmtId="1" fontId="5" fillId="0" borderId="13" xfId="0" applyNumberFormat="1" applyFont="1" applyBorder="1" applyAlignment="1">
      <alignment horizontal="left" vertical="center" wrapText="1"/>
    </xf>
    <xf numFmtId="1" fontId="5" fillId="0" borderId="14" xfId="0" applyNumberFormat="1" applyFont="1" applyBorder="1" applyAlignment="1">
      <alignment horizontal="left" vertical="center" wrapText="1"/>
    </xf>
    <xf numFmtId="0" fontId="29" fillId="0" borderId="0" xfId="0" applyFont="1" applyAlignment="1">
      <alignment horizontal="center"/>
    </xf>
  </cellXfs>
  <cellStyles count="42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5"/>
  <sheetViews>
    <sheetView topLeftCell="A11" workbookViewId="0">
      <selection activeCell="B31" sqref="B31"/>
    </sheetView>
  </sheetViews>
  <sheetFormatPr defaultRowHeight="12.75"/>
  <cols>
    <col min="1" max="1" width="20.5703125" customWidth="1"/>
    <col min="2" max="2" width="25.5703125" customWidth="1"/>
    <col min="3" max="3" width="15.42578125" customWidth="1"/>
    <col min="4" max="4" width="14.28515625" customWidth="1"/>
    <col min="5" max="5" width="14.85546875" customWidth="1"/>
    <col min="6" max="6" width="15.28515625" hidden="1" customWidth="1"/>
    <col min="7" max="7" width="15" hidden="1" customWidth="1"/>
  </cols>
  <sheetData>
    <row r="1" spans="1:7" ht="24" customHeight="1">
      <c r="A1" s="59" t="s">
        <v>33</v>
      </c>
      <c r="B1" s="58">
        <v>2015</v>
      </c>
      <c r="C1" s="5"/>
      <c r="D1" s="4"/>
      <c r="E1" s="53"/>
    </row>
    <row r="2" spans="1:7" ht="49.5" customHeight="1">
      <c r="A2" s="65" t="s">
        <v>38</v>
      </c>
      <c r="B2" s="65"/>
      <c r="C2" s="65"/>
      <c r="D2" s="65"/>
      <c r="E2" s="65"/>
    </row>
    <row r="3" spans="1:7" ht="15" hidden="1" customHeight="1">
      <c r="A3" s="66"/>
      <c r="B3" s="66"/>
      <c r="C3" s="66"/>
      <c r="D3" s="4"/>
      <c r="E3" s="4"/>
    </row>
    <row r="4" spans="1:7" ht="16.5" customHeight="1">
      <c r="A4" s="8"/>
      <c r="B4" s="8"/>
      <c r="C4" s="9"/>
      <c r="D4" s="4"/>
      <c r="E4" s="9" t="s">
        <v>7</v>
      </c>
    </row>
    <row r="5" spans="1:7" ht="89.25" customHeight="1">
      <c r="A5" s="26" t="s">
        <v>0</v>
      </c>
      <c r="B5" s="10" t="s">
        <v>2</v>
      </c>
      <c r="C5" s="37" t="s">
        <v>50</v>
      </c>
      <c r="D5" s="26"/>
      <c r="E5" s="37"/>
    </row>
    <row r="6" spans="1:7" ht="63.75" customHeight="1">
      <c r="A6" s="44" t="s">
        <v>4</v>
      </c>
      <c r="B6" s="25" t="s">
        <v>3</v>
      </c>
      <c r="C6" s="11">
        <f>C18</f>
        <v>17518553</v>
      </c>
      <c r="D6" s="11"/>
      <c r="E6" s="11"/>
    </row>
    <row r="7" spans="1:7" ht="67.5" customHeight="1">
      <c r="A7" s="54" t="s">
        <v>29</v>
      </c>
      <c r="B7" s="55" t="s">
        <v>30</v>
      </c>
      <c r="C7" s="11">
        <f>-D19</f>
        <v>-10000000</v>
      </c>
      <c r="D7" s="11"/>
      <c r="E7" s="11"/>
    </row>
    <row r="8" spans="1:7" ht="40.5" customHeight="1">
      <c r="A8" s="44" t="s">
        <v>18</v>
      </c>
      <c r="B8" s="38" t="s">
        <v>19</v>
      </c>
      <c r="C8" s="11">
        <f>C9+C10</f>
        <v>2000000</v>
      </c>
      <c r="D8" s="11"/>
      <c r="E8" s="11"/>
      <c r="F8" s="24">
        <v>4087556.44</v>
      </c>
      <c r="G8" s="3">
        <f>E8-F8</f>
        <v>-4087556.44</v>
      </c>
    </row>
    <row r="9" spans="1:7" ht="44.25" customHeight="1">
      <c r="A9" s="44" t="s">
        <v>13</v>
      </c>
      <c r="B9" s="39" t="s">
        <v>12</v>
      </c>
      <c r="C9" s="12">
        <f>-C20</f>
        <v>-164133183</v>
      </c>
      <c r="D9" s="11"/>
      <c r="E9" s="12"/>
    </row>
    <row r="10" spans="1:7" ht="42.75" customHeight="1">
      <c r="A10" s="45" t="s">
        <v>15</v>
      </c>
      <c r="B10" s="40" t="s">
        <v>14</v>
      </c>
      <c r="C10" s="12">
        <f>D20</f>
        <v>166133183</v>
      </c>
      <c r="D10" s="11"/>
      <c r="E10" s="12"/>
    </row>
    <row r="11" spans="1:7" ht="33.75" customHeight="1">
      <c r="A11" s="67" t="s">
        <v>1</v>
      </c>
      <c r="B11" s="68"/>
      <c r="C11" s="23">
        <f>C6+C7+C8</f>
        <v>9518553</v>
      </c>
      <c r="D11" s="23">
        <f>D6+D7+D8</f>
        <v>0</v>
      </c>
      <c r="E11" s="23">
        <f>E6+E7+E8</f>
        <v>0</v>
      </c>
      <c r="F11" s="2"/>
    </row>
    <row r="12" spans="1:7" ht="12" customHeight="1">
      <c r="A12" s="15"/>
      <c r="B12" s="15"/>
      <c r="C12" s="16"/>
      <c r="D12" s="16"/>
      <c r="E12" s="16"/>
      <c r="F12" s="1"/>
    </row>
    <row r="13" spans="1:7" ht="21" customHeight="1">
      <c r="A13" s="15"/>
      <c r="B13" s="34"/>
      <c r="C13" s="36">
        <f>C11+E16</f>
        <v>0</v>
      </c>
      <c r="D13" s="35"/>
      <c r="E13" s="17">
        <f>C11+E16</f>
        <v>0</v>
      </c>
    </row>
    <row r="14" spans="1:7" ht="32.25" customHeight="1">
      <c r="A14" s="15"/>
      <c r="B14" s="43" t="s">
        <v>16</v>
      </c>
      <c r="C14" s="33" t="s">
        <v>20</v>
      </c>
      <c r="D14" s="32" t="s">
        <v>21</v>
      </c>
      <c r="E14" s="14"/>
    </row>
    <row r="15" spans="1:7" ht="13.5">
      <c r="A15" s="18"/>
      <c r="B15" s="31" t="s">
        <v>22</v>
      </c>
      <c r="C15" s="51" t="s">
        <v>8</v>
      </c>
      <c r="D15" s="52" t="s">
        <v>9</v>
      </c>
      <c r="E15" s="19"/>
    </row>
    <row r="16" spans="1:7" ht="14.25">
      <c r="A16" s="20"/>
      <c r="B16" s="27" t="s">
        <v>17</v>
      </c>
      <c r="C16" s="21">
        <v>146614630</v>
      </c>
      <c r="D16" s="21">
        <v>156133183</v>
      </c>
      <c r="E16" s="13">
        <f>C16-D16</f>
        <v>-9518553</v>
      </c>
    </row>
    <row r="17" spans="1:5">
      <c r="A17" s="22"/>
      <c r="B17" s="28"/>
      <c r="C17" s="13"/>
      <c r="D17" s="13"/>
      <c r="E17" s="19"/>
    </row>
    <row r="18" spans="1:5">
      <c r="A18" s="22"/>
      <c r="B18" s="29" t="s">
        <v>11</v>
      </c>
      <c r="C18" s="21">
        <v>17518553</v>
      </c>
      <c r="D18" s="13"/>
      <c r="E18" s="19"/>
    </row>
    <row r="19" spans="1:5" ht="16.5" customHeight="1">
      <c r="A19" s="22"/>
      <c r="B19" s="30" t="s">
        <v>35</v>
      </c>
      <c r="C19" s="13"/>
      <c r="D19" s="21">
        <v>10000000</v>
      </c>
      <c r="E19" s="19"/>
    </row>
    <row r="20" spans="1:5" ht="16.5" customHeight="1">
      <c r="A20" s="22"/>
      <c r="B20" s="30" t="s">
        <v>10</v>
      </c>
      <c r="C20" s="21">
        <f>C16+C18</f>
        <v>164133183</v>
      </c>
      <c r="D20" s="21">
        <f>D16+D19</f>
        <v>166133183</v>
      </c>
      <c r="E20" s="19"/>
    </row>
    <row r="21" spans="1:5">
      <c r="A21" s="22"/>
      <c r="B21" s="30"/>
      <c r="C21" s="21"/>
      <c r="D21" s="21"/>
      <c r="E21" s="19"/>
    </row>
    <row r="22" spans="1:5" ht="14.25">
      <c r="A22" s="1"/>
      <c r="B22" s="42" t="s">
        <v>51</v>
      </c>
      <c r="C22" s="19"/>
      <c r="D22" s="50">
        <v>2000000</v>
      </c>
      <c r="E22" s="41"/>
    </row>
    <row r="23" spans="1:5">
      <c r="B23" s="42" t="s">
        <v>52</v>
      </c>
      <c r="C23" s="19"/>
      <c r="D23" s="48">
        <f>C8-D22</f>
        <v>0</v>
      </c>
      <c r="E23" s="41"/>
    </row>
    <row r="24" spans="1:5" ht="14.25" customHeight="1">
      <c r="B24" s="19" t="s">
        <v>31</v>
      </c>
      <c r="C24" s="13">
        <f>C18+D23</f>
        <v>17518553</v>
      </c>
      <c r="D24" s="19"/>
      <c r="E24" s="41"/>
    </row>
    <row r="25" spans="1:5" ht="25.5">
      <c r="B25" s="47" t="s">
        <v>23</v>
      </c>
      <c r="C25" s="49">
        <f>C18-C24</f>
        <v>0</v>
      </c>
      <c r="D25" s="19"/>
      <c r="E25" s="41"/>
    </row>
  </sheetData>
  <mergeCells count="3">
    <mergeCell ref="A2:E2"/>
    <mergeCell ref="A3:C3"/>
    <mergeCell ref="A11:B11"/>
  </mergeCells>
  <phoneticPr fontId="28" type="noConversion"/>
  <pageMargins left="0.59055118110236227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G26"/>
  <sheetViews>
    <sheetView topLeftCell="A9" workbookViewId="0">
      <selection activeCell="C21" sqref="C21"/>
    </sheetView>
  </sheetViews>
  <sheetFormatPr defaultRowHeight="12.75"/>
  <cols>
    <col min="1" max="1" width="20.5703125" customWidth="1"/>
    <col min="2" max="2" width="25.5703125" customWidth="1"/>
    <col min="3" max="3" width="15.42578125" customWidth="1"/>
    <col min="4" max="4" width="14.28515625" customWidth="1"/>
    <col min="5" max="5" width="14.85546875" customWidth="1"/>
    <col min="6" max="6" width="15.28515625" hidden="1" customWidth="1"/>
    <col min="7" max="7" width="15" hidden="1" customWidth="1"/>
  </cols>
  <sheetData>
    <row r="1" spans="1:7" ht="24" customHeight="1">
      <c r="A1" s="59" t="s">
        <v>33</v>
      </c>
      <c r="B1" s="58">
        <v>2014</v>
      </c>
      <c r="C1" s="5"/>
      <c r="D1" s="4"/>
      <c r="E1" s="53"/>
    </row>
    <row r="2" spans="1:7" ht="12.75" customHeight="1">
      <c r="A2" s="4"/>
      <c r="B2" s="4"/>
      <c r="C2" s="6"/>
      <c r="D2" s="4"/>
      <c r="E2" s="46"/>
    </row>
    <row r="3" spans="1:7" ht="49.5" customHeight="1">
      <c r="A3" s="65" t="s">
        <v>38</v>
      </c>
      <c r="B3" s="65"/>
      <c r="C3" s="65"/>
      <c r="D3" s="65"/>
      <c r="E3" s="65"/>
    </row>
    <row r="4" spans="1:7" ht="15" hidden="1" customHeight="1">
      <c r="A4" s="66"/>
      <c r="B4" s="66"/>
      <c r="C4" s="66"/>
      <c r="D4" s="4"/>
      <c r="E4" s="4"/>
    </row>
    <row r="5" spans="1:7" ht="16.5" customHeight="1">
      <c r="A5" s="8"/>
      <c r="B5" s="8"/>
      <c r="C5" s="9"/>
      <c r="D5" s="4"/>
      <c r="E5" s="9" t="s">
        <v>7</v>
      </c>
    </row>
    <row r="6" spans="1:7" ht="89.25" customHeight="1">
      <c r="A6" s="26" t="s">
        <v>0</v>
      </c>
      <c r="B6" s="10" t="s">
        <v>2</v>
      </c>
      <c r="C6" s="37" t="s">
        <v>49</v>
      </c>
      <c r="D6" s="26"/>
      <c r="E6" s="37"/>
    </row>
    <row r="7" spans="1:7" ht="63.75" customHeight="1">
      <c r="A7" s="44" t="s">
        <v>4</v>
      </c>
      <c r="B7" s="25" t="s">
        <v>3</v>
      </c>
      <c r="C7" s="11">
        <f>C19</f>
        <v>12264653</v>
      </c>
      <c r="D7" s="11"/>
      <c r="E7" s="11"/>
    </row>
    <row r="8" spans="1:7" ht="67.5" customHeight="1">
      <c r="A8" s="54" t="s">
        <v>29</v>
      </c>
      <c r="B8" s="55" t="s">
        <v>30</v>
      </c>
      <c r="C8" s="11">
        <f>-D20</f>
        <v>-5000000</v>
      </c>
      <c r="D8" s="11"/>
      <c r="E8" s="11"/>
    </row>
    <row r="9" spans="1:7" ht="40.5" customHeight="1">
      <c r="A9" s="44" t="s">
        <v>18</v>
      </c>
      <c r="B9" s="38" t="s">
        <v>19</v>
      </c>
      <c r="C9" s="11">
        <f>C10+C11</f>
        <v>2000000</v>
      </c>
      <c r="D9" s="11"/>
      <c r="E9" s="11"/>
      <c r="F9" s="24">
        <v>4087556.44</v>
      </c>
      <c r="G9" s="3">
        <f>E9-F9</f>
        <v>-4087556.44</v>
      </c>
    </row>
    <row r="10" spans="1:7" ht="44.25" customHeight="1">
      <c r="A10" s="44" t="s">
        <v>13</v>
      </c>
      <c r="B10" s="39" t="s">
        <v>12</v>
      </c>
      <c r="C10" s="12">
        <f>-C21</f>
        <v>-154029283</v>
      </c>
      <c r="D10" s="11"/>
      <c r="E10" s="12"/>
    </row>
    <row r="11" spans="1:7" ht="42.75" customHeight="1">
      <c r="A11" s="45" t="s">
        <v>15</v>
      </c>
      <c r="B11" s="40" t="s">
        <v>14</v>
      </c>
      <c r="C11" s="12">
        <f>D21</f>
        <v>156029283</v>
      </c>
      <c r="D11" s="11"/>
      <c r="E11" s="12"/>
    </row>
    <row r="12" spans="1:7" ht="33.75" customHeight="1">
      <c r="A12" s="67" t="s">
        <v>1</v>
      </c>
      <c r="B12" s="68"/>
      <c r="C12" s="23">
        <f>C7+C8+C9</f>
        <v>9264653</v>
      </c>
      <c r="D12" s="23">
        <f>D7+D8+D9</f>
        <v>0</v>
      </c>
      <c r="E12" s="23">
        <f>E7+E8+E9</f>
        <v>0</v>
      </c>
      <c r="F12" s="2"/>
    </row>
    <row r="13" spans="1:7" ht="12" customHeight="1">
      <c r="A13" s="15"/>
      <c r="B13" s="15"/>
      <c r="C13" s="16"/>
      <c r="D13" s="16"/>
      <c r="E13" s="16"/>
      <c r="F13" s="1"/>
    </row>
    <row r="14" spans="1:7" ht="21" customHeight="1">
      <c r="A14" s="15"/>
      <c r="B14" s="34"/>
      <c r="C14" s="36">
        <f>C12+E17</f>
        <v>0</v>
      </c>
      <c r="D14" s="35"/>
      <c r="E14" s="17">
        <f>C12+E17</f>
        <v>0</v>
      </c>
    </row>
    <row r="15" spans="1:7" ht="32.25" customHeight="1">
      <c r="A15" s="15"/>
      <c r="B15" s="43" t="s">
        <v>16</v>
      </c>
      <c r="C15" s="33" t="s">
        <v>20</v>
      </c>
      <c r="D15" s="32" t="s">
        <v>21</v>
      </c>
      <c r="E15" s="14"/>
    </row>
    <row r="16" spans="1:7" ht="13.5">
      <c r="A16" s="18"/>
      <c r="B16" s="31" t="s">
        <v>22</v>
      </c>
      <c r="C16" s="51" t="s">
        <v>8</v>
      </c>
      <c r="D16" s="52" t="s">
        <v>9</v>
      </c>
      <c r="E16" s="19"/>
    </row>
    <row r="17" spans="1:5" ht="14.25">
      <c r="A17" s="20"/>
      <c r="B17" s="27" t="s">
        <v>17</v>
      </c>
      <c r="C17" s="21">
        <v>141764630</v>
      </c>
      <c r="D17" s="21">
        <v>151029283</v>
      </c>
      <c r="E17" s="13">
        <f>C17-D17</f>
        <v>-9264653</v>
      </c>
    </row>
    <row r="18" spans="1:5">
      <c r="A18" s="22"/>
      <c r="B18" s="28"/>
      <c r="C18" s="13"/>
      <c r="D18" s="13"/>
      <c r="E18" s="19"/>
    </row>
    <row r="19" spans="1:5">
      <c r="A19" s="22"/>
      <c r="B19" s="29" t="s">
        <v>11</v>
      </c>
      <c r="C19" s="21">
        <v>12264653</v>
      </c>
      <c r="D19" s="13"/>
      <c r="E19" s="19"/>
    </row>
    <row r="20" spans="1:5" ht="16.5" customHeight="1">
      <c r="A20" s="22"/>
      <c r="B20" s="30" t="s">
        <v>47</v>
      </c>
      <c r="C20" s="13"/>
      <c r="D20" s="21">
        <v>5000000</v>
      </c>
      <c r="E20" s="19"/>
    </row>
    <row r="21" spans="1:5" ht="16.5" customHeight="1">
      <c r="A21" s="22"/>
      <c r="B21" s="30" t="s">
        <v>10</v>
      </c>
      <c r="C21" s="21">
        <f>C17+C19</f>
        <v>154029283</v>
      </c>
      <c r="D21" s="21">
        <f>D17+D20</f>
        <v>156029283</v>
      </c>
      <c r="E21" s="19"/>
    </row>
    <row r="22" spans="1:5">
      <c r="A22" s="22"/>
      <c r="B22" s="30"/>
      <c r="C22" s="21"/>
      <c r="D22" s="21"/>
      <c r="E22" s="19"/>
    </row>
    <row r="23" spans="1:5" ht="14.25">
      <c r="A23" s="1"/>
      <c r="B23" s="42" t="s">
        <v>45</v>
      </c>
      <c r="C23" s="19"/>
      <c r="D23" s="50">
        <v>2000000</v>
      </c>
      <c r="E23" s="41"/>
    </row>
    <row r="24" spans="1:5">
      <c r="B24" s="42" t="s">
        <v>46</v>
      </c>
      <c r="C24" s="19"/>
      <c r="D24" s="48">
        <f>C9-D23</f>
        <v>0</v>
      </c>
      <c r="E24" s="41"/>
    </row>
    <row r="25" spans="1:5" ht="14.25" customHeight="1">
      <c r="B25" s="19" t="s">
        <v>31</v>
      </c>
      <c r="C25" s="13">
        <f>C19+D24</f>
        <v>12264653</v>
      </c>
      <c r="D25" s="19"/>
      <c r="E25" s="41"/>
    </row>
    <row r="26" spans="1:5" ht="25.5">
      <c r="B26" s="47" t="s">
        <v>23</v>
      </c>
      <c r="C26" s="49">
        <f>C19-C25</f>
        <v>0</v>
      </c>
      <c r="D26" s="19"/>
      <c r="E26" s="41"/>
    </row>
  </sheetData>
  <mergeCells count="3">
    <mergeCell ref="A3:E3"/>
    <mergeCell ref="A4:C4"/>
    <mergeCell ref="A12:B12"/>
  </mergeCells>
  <phoneticPr fontId="28" type="noConversion"/>
  <pageMargins left="0.59055118110236227" right="0.39370078740157483" top="0.39370078740157483" bottom="0.39370078740157483" header="0.51181102362204722" footer="0.51181102362204722"/>
  <pageSetup paperSize="9" scale="9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G26"/>
  <sheetViews>
    <sheetView topLeftCell="A12" zoomScale="120" workbookViewId="0">
      <selection activeCell="D23" sqref="D23"/>
    </sheetView>
  </sheetViews>
  <sheetFormatPr defaultRowHeight="12.75"/>
  <cols>
    <col min="1" max="1" width="20.5703125" customWidth="1"/>
    <col min="2" max="2" width="25.5703125" customWidth="1"/>
    <col min="3" max="3" width="15.42578125" customWidth="1"/>
    <col min="4" max="4" width="14.28515625" customWidth="1"/>
    <col min="5" max="5" width="14.85546875" customWidth="1"/>
    <col min="6" max="6" width="15.28515625" hidden="1" customWidth="1"/>
    <col min="7" max="7" width="15" hidden="1" customWidth="1"/>
  </cols>
  <sheetData>
    <row r="1" spans="1:7" ht="29.25" customHeight="1">
      <c r="A1" s="59" t="s">
        <v>33</v>
      </c>
      <c r="B1" s="60">
        <v>2013</v>
      </c>
      <c r="C1" s="6"/>
      <c r="D1" s="4"/>
      <c r="E1" s="46"/>
    </row>
    <row r="2" spans="1:7" ht="21.75" customHeight="1">
      <c r="A2" s="4"/>
      <c r="B2" s="4"/>
      <c r="C2" s="7"/>
      <c r="D2" s="4"/>
      <c r="E2" s="53"/>
    </row>
    <row r="3" spans="1:7" ht="49.5" customHeight="1">
      <c r="A3" s="65" t="s">
        <v>38</v>
      </c>
      <c r="B3" s="65"/>
      <c r="C3" s="65"/>
      <c r="D3" s="65"/>
      <c r="E3" s="65"/>
    </row>
    <row r="4" spans="1:7" ht="15" hidden="1" customHeight="1">
      <c r="A4" s="66"/>
      <c r="B4" s="66"/>
      <c r="C4" s="66"/>
      <c r="D4" s="4"/>
      <c r="E4" s="4"/>
    </row>
    <row r="5" spans="1:7" ht="16.5" customHeight="1">
      <c r="A5" s="8"/>
      <c r="B5" s="8"/>
      <c r="C5" s="9"/>
      <c r="D5" s="4"/>
      <c r="E5" s="9" t="s">
        <v>7</v>
      </c>
    </row>
    <row r="6" spans="1:7" ht="89.25" customHeight="1">
      <c r="A6" s="26" t="s">
        <v>0</v>
      </c>
      <c r="B6" s="10" t="s">
        <v>2</v>
      </c>
      <c r="C6" s="37" t="s">
        <v>37</v>
      </c>
      <c r="D6" s="26" t="s">
        <v>5</v>
      </c>
      <c r="E6" s="37" t="s">
        <v>36</v>
      </c>
    </row>
    <row r="7" spans="1:7" ht="63.75" customHeight="1">
      <c r="A7" s="44" t="s">
        <v>4</v>
      </c>
      <c r="B7" s="25" t="s">
        <v>3</v>
      </c>
      <c r="C7" s="11">
        <f>C19</f>
        <v>8935773</v>
      </c>
      <c r="D7" s="11"/>
      <c r="E7" s="11"/>
    </row>
    <row r="8" spans="1:7" ht="67.5" customHeight="1">
      <c r="A8" s="54" t="s">
        <v>29</v>
      </c>
      <c r="B8" s="55" t="s">
        <v>30</v>
      </c>
      <c r="C8" s="11"/>
      <c r="D8" s="11"/>
      <c r="E8" s="11"/>
    </row>
    <row r="9" spans="1:7" ht="40.5" customHeight="1">
      <c r="A9" s="44" t="s">
        <v>18</v>
      </c>
      <c r="B9" s="38" t="s">
        <v>19</v>
      </c>
      <c r="C9" s="11">
        <f>C10+C11</f>
        <v>2000000</v>
      </c>
      <c r="D9" s="11"/>
      <c r="E9" s="11"/>
      <c r="F9" s="24">
        <v>4087556.44</v>
      </c>
      <c r="G9" s="3">
        <f>E9-F9</f>
        <v>-4087556.44</v>
      </c>
    </row>
    <row r="10" spans="1:7" ht="44.25" customHeight="1">
      <c r="A10" s="44" t="s">
        <v>13</v>
      </c>
      <c r="B10" s="39" t="s">
        <v>12</v>
      </c>
      <c r="C10" s="12">
        <f>-C21</f>
        <v>-150340403</v>
      </c>
      <c r="D10" s="11"/>
      <c r="E10" s="12"/>
    </row>
    <row r="11" spans="1:7" ht="42.75" customHeight="1">
      <c r="A11" s="45" t="s">
        <v>15</v>
      </c>
      <c r="B11" s="40" t="s">
        <v>14</v>
      </c>
      <c r="C11" s="12">
        <f>D21</f>
        <v>152340403</v>
      </c>
      <c r="D11" s="11"/>
      <c r="E11" s="12"/>
    </row>
    <row r="12" spans="1:7" ht="33.75" customHeight="1">
      <c r="A12" s="67" t="s">
        <v>1</v>
      </c>
      <c r="B12" s="68"/>
      <c r="C12" s="23">
        <f>C7+C8+C9</f>
        <v>10935773</v>
      </c>
      <c r="D12" s="23">
        <f>D7+D8+D9</f>
        <v>0</v>
      </c>
      <c r="E12" s="23">
        <f>E7+E8+E9</f>
        <v>0</v>
      </c>
      <c r="F12" s="2"/>
    </row>
    <row r="13" spans="1:7" ht="12" customHeight="1">
      <c r="A13" s="15"/>
      <c r="B13" s="15"/>
      <c r="C13" s="16"/>
      <c r="D13" s="16"/>
      <c r="E13" s="16"/>
      <c r="F13" s="1"/>
    </row>
    <row r="14" spans="1:7" ht="21" customHeight="1">
      <c r="A14" s="15"/>
      <c r="B14" s="34"/>
      <c r="C14" s="36">
        <f>C12+E17</f>
        <v>0</v>
      </c>
      <c r="D14" s="35"/>
      <c r="E14" s="17">
        <f>C12+E17</f>
        <v>0</v>
      </c>
    </row>
    <row r="15" spans="1:7" ht="32.25" customHeight="1">
      <c r="A15" s="15"/>
      <c r="B15" s="43" t="s">
        <v>16</v>
      </c>
      <c r="C15" s="33" t="s">
        <v>20</v>
      </c>
      <c r="D15" s="32" t="s">
        <v>21</v>
      </c>
      <c r="E15" s="14"/>
    </row>
    <row r="16" spans="1:7" ht="13.5">
      <c r="A16" s="18"/>
      <c r="B16" s="31" t="s">
        <v>22</v>
      </c>
      <c r="C16" s="51" t="s">
        <v>8</v>
      </c>
      <c r="D16" s="52" t="s">
        <v>9</v>
      </c>
      <c r="E16" s="19"/>
    </row>
    <row r="17" spans="1:5" ht="14.25">
      <c r="A17" s="20"/>
      <c r="B17" s="27" t="s">
        <v>17</v>
      </c>
      <c r="C17" s="21">
        <v>141404630</v>
      </c>
      <c r="D17" s="21">
        <v>152340403</v>
      </c>
      <c r="E17" s="13">
        <f>C17-D17</f>
        <v>-10935773</v>
      </c>
    </row>
    <row r="18" spans="1:5">
      <c r="A18" s="22"/>
      <c r="B18" s="28"/>
      <c r="C18" s="13"/>
      <c r="D18" s="13"/>
      <c r="E18" s="19"/>
    </row>
    <row r="19" spans="1:5">
      <c r="A19" s="22"/>
      <c r="B19" s="29" t="s">
        <v>11</v>
      </c>
      <c r="C19" s="21">
        <v>8935773</v>
      </c>
      <c r="D19" s="13"/>
      <c r="E19" s="19"/>
    </row>
    <row r="20" spans="1:5" ht="16.5" customHeight="1">
      <c r="A20" s="22"/>
      <c r="B20" s="30" t="s">
        <v>48</v>
      </c>
      <c r="C20" s="13"/>
      <c r="D20" s="21"/>
      <c r="E20" s="19"/>
    </row>
    <row r="21" spans="1:5" ht="16.5" customHeight="1">
      <c r="A21" s="22"/>
      <c r="B21" s="30" t="s">
        <v>10</v>
      </c>
      <c r="C21" s="21">
        <f>C17+C19</f>
        <v>150340403</v>
      </c>
      <c r="D21" s="21">
        <f>D17+D20</f>
        <v>152340403</v>
      </c>
      <c r="E21" s="19"/>
    </row>
    <row r="22" spans="1:5">
      <c r="A22" s="22"/>
      <c r="B22" s="30"/>
      <c r="C22" s="21"/>
      <c r="D22" s="21"/>
      <c r="E22" s="19"/>
    </row>
    <row r="23" spans="1:5" ht="14.25">
      <c r="A23" s="1"/>
      <c r="B23" s="42" t="s">
        <v>43</v>
      </c>
      <c r="C23" s="19"/>
      <c r="D23" s="50">
        <v>2000000</v>
      </c>
      <c r="E23" s="41"/>
    </row>
    <row r="24" spans="1:5">
      <c r="B24" s="42" t="s">
        <v>44</v>
      </c>
      <c r="C24" s="19"/>
      <c r="D24" s="48">
        <f>C9-D23</f>
        <v>0</v>
      </c>
      <c r="E24" s="41"/>
    </row>
    <row r="25" spans="1:5" ht="14.25" customHeight="1">
      <c r="B25" s="19" t="s">
        <v>31</v>
      </c>
      <c r="C25" s="13">
        <f>C19+D24</f>
        <v>8935773</v>
      </c>
      <c r="D25" s="19"/>
      <c r="E25" s="41"/>
    </row>
    <row r="26" spans="1:5" ht="25.5">
      <c r="B26" s="47" t="s">
        <v>23</v>
      </c>
      <c r="C26" s="49">
        <f>C19-C25</f>
        <v>0</v>
      </c>
      <c r="D26" s="19"/>
      <c r="E26" s="41"/>
    </row>
  </sheetData>
  <mergeCells count="3">
    <mergeCell ref="A3:E3"/>
    <mergeCell ref="A4:C4"/>
    <mergeCell ref="A12:B12"/>
  </mergeCells>
  <phoneticPr fontId="28" type="noConversion"/>
  <pageMargins left="0.59055118110236227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G20"/>
  <sheetViews>
    <sheetView tabSelected="1" zoomScale="120" workbookViewId="0">
      <selection activeCell="B8" sqref="B8"/>
    </sheetView>
  </sheetViews>
  <sheetFormatPr defaultRowHeight="12.75"/>
  <cols>
    <col min="1" max="1" width="20.5703125" customWidth="1"/>
    <col min="2" max="2" width="25.5703125" customWidth="1"/>
    <col min="3" max="3" width="15.42578125" customWidth="1"/>
    <col min="4" max="4" width="14.28515625" customWidth="1"/>
    <col min="5" max="5" width="14.85546875" customWidth="1"/>
    <col min="6" max="6" width="15.28515625" hidden="1" customWidth="1"/>
    <col min="7" max="7" width="15" hidden="1" customWidth="1"/>
  </cols>
  <sheetData>
    <row r="1" spans="1:7" ht="12.75" customHeight="1">
      <c r="A1" s="4"/>
      <c r="B1" s="4"/>
      <c r="C1" s="5"/>
      <c r="D1" s="4"/>
      <c r="E1" s="53" t="s">
        <v>27</v>
      </c>
    </row>
    <row r="2" spans="1:7" ht="12.75" customHeight="1">
      <c r="A2" s="4"/>
      <c r="B2" s="4"/>
      <c r="C2" s="6"/>
      <c r="D2" s="4"/>
      <c r="E2" s="46" t="s">
        <v>6</v>
      </c>
    </row>
    <row r="3" spans="1:7" ht="12.75" customHeight="1">
      <c r="A3" s="4"/>
      <c r="B3" s="4"/>
      <c r="C3" s="6"/>
      <c r="D3" s="4"/>
      <c r="E3" s="46" t="s">
        <v>24</v>
      </c>
    </row>
    <row r="4" spans="1:7" ht="12.75" customHeight="1">
      <c r="A4" s="4"/>
      <c r="B4" s="4"/>
      <c r="C4" s="6"/>
      <c r="D4" s="4"/>
      <c r="E4" s="46" t="s">
        <v>25</v>
      </c>
    </row>
    <row r="5" spans="1:7" ht="12.75" customHeight="1">
      <c r="A5" s="4"/>
      <c r="B5" s="4"/>
      <c r="C5" s="6"/>
      <c r="D5" s="4"/>
      <c r="E5" s="46" t="s">
        <v>26</v>
      </c>
    </row>
    <row r="6" spans="1:7" ht="12.75" customHeight="1">
      <c r="A6" s="4"/>
      <c r="B6" s="4"/>
      <c r="C6" s="6"/>
      <c r="D6" s="4"/>
      <c r="E6" s="46" t="s">
        <v>41</v>
      </c>
    </row>
    <row r="7" spans="1:7" ht="12.75" customHeight="1">
      <c r="A7" s="4"/>
      <c r="B7" s="4"/>
      <c r="C7" s="6"/>
      <c r="D7" s="4"/>
      <c r="E7" s="46" t="s">
        <v>42</v>
      </c>
    </row>
    <row r="8" spans="1:7" ht="27" customHeight="1">
      <c r="A8" s="4"/>
      <c r="B8" s="4"/>
      <c r="C8" s="7"/>
      <c r="D8" s="4"/>
      <c r="E8" s="53" t="s">
        <v>55</v>
      </c>
    </row>
    <row r="9" spans="1:7" ht="37.5" customHeight="1">
      <c r="A9" s="4"/>
      <c r="B9" s="4"/>
      <c r="C9" s="7"/>
      <c r="D9" s="4"/>
      <c r="E9" s="57" t="s">
        <v>34</v>
      </c>
    </row>
    <row r="10" spans="1:7" ht="49.5" customHeight="1">
      <c r="A10" s="65" t="s">
        <v>38</v>
      </c>
      <c r="B10" s="65"/>
      <c r="C10" s="65"/>
      <c r="D10" s="65"/>
      <c r="E10" s="65"/>
    </row>
    <row r="11" spans="1:7" ht="15" hidden="1" customHeight="1">
      <c r="A11" s="66"/>
      <c r="B11" s="66"/>
      <c r="C11" s="66"/>
      <c r="D11" s="4"/>
      <c r="E11" s="4"/>
    </row>
    <row r="12" spans="1:7" ht="16.5" customHeight="1">
      <c r="A12" s="8"/>
      <c r="B12" s="8"/>
      <c r="C12" s="9"/>
      <c r="D12" s="4"/>
      <c r="E12" s="9" t="s">
        <v>7</v>
      </c>
    </row>
    <row r="13" spans="1:7" ht="89.25" customHeight="1">
      <c r="A13" s="26" t="s">
        <v>0</v>
      </c>
      <c r="B13" s="10" t="s">
        <v>2</v>
      </c>
      <c r="C13" s="37" t="s">
        <v>39</v>
      </c>
      <c r="D13" s="26" t="s">
        <v>32</v>
      </c>
      <c r="E13" s="26" t="s">
        <v>40</v>
      </c>
    </row>
    <row r="14" spans="1:7" ht="68.25" customHeight="1">
      <c r="A14" s="44" t="s">
        <v>4</v>
      </c>
      <c r="B14" s="25" t="s">
        <v>3</v>
      </c>
      <c r="C14" s="11">
        <v>7532281.1900000004</v>
      </c>
      <c r="D14" s="11">
        <v>12264653</v>
      </c>
      <c r="E14" s="11">
        <v>17518553</v>
      </c>
    </row>
    <row r="15" spans="1:7" ht="63.75">
      <c r="A15" s="54" t="s">
        <v>29</v>
      </c>
      <c r="B15" s="55" t="s">
        <v>30</v>
      </c>
      <c r="C15" s="11">
        <v>0</v>
      </c>
      <c r="D15" s="11">
        <v>-5000000</v>
      </c>
      <c r="E15" s="11">
        <v>-10000000</v>
      </c>
    </row>
    <row r="16" spans="1:7" ht="42.75" customHeight="1">
      <c r="A16" s="44" t="s">
        <v>18</v>
      </c>
      <c r="B16" s="38" t="s">
        <v>19</v>
      </c>
      <c r="C16" s="11">
        <f>C17+C18</f>
        <v>3600077.8100000024</v>
      </c>
      <c r="D16" s="11">
        <f>D17+D18</f>
        <v>2000000</v>
      </c>
      <c r="E16" s="11">
        <f>E17+E18</f>
        <v>2000000</v>
      </c>
      <c r="F16" s="24">
        <v>4087556.44</v>
      </c>
      <c r="G16" s="3">
        <f>E16-F16</f>
        <v>-2087556.44</v>
      </c>
    </row>
    <row r="17" spans="1:6" ht="46.5" customHeight="1">
      <c r="A17" s="44" t="s">
        <v>13</v>
      </c>
      <c r="B17" s="39" t="s">
        <v>12</v>
      </c>
      <c r="C17" s="12">
        <v>-202255778.90000001</v>
      </c>
      <c r="D17" s="12">
        <v>-154029283</v>
      </c>
      <c r="E17" s="12">
        <v>-164133183</v>
      </c>
    </row>
    <row r="18" spans="1:6" ht="47.25" customHeight="1">
      <c r="A18" s="45" t="s">
        <v>15</v>
      </c>
      <c r="B18" s="40" t="s">
        <v>14</v>
      </c>
      <c r="C18" s="12">
        <v>205855856.71000001</v>
      </c>
      <c r="D18" s="12">
        <v>156029283</v>
      </c>
      <c r="E18" s="12">
        <v>166133183</v>
      </c>
    </row>
    <row r="19" spans="1:6" ht="33.75" customHeight="1">
      <c r="A19" s="69" t="s">
        <v>1</v>
      </c>
      <c r="B19" s="70"/>
      <c r="C19" s="23">
        <f>C16+C15+C14</f>
        <v>11132359.000000004</v>
      </c>
      <c r="D19" s="23">
        <f>D16+D15+D14</f>
        <v>9264653</v>
      </c>
      <c r="E19" s="23">
        <f>E16+E15+E14</f>
        <v>9518553</v>
      </c>
      <c r="F19" s="2"/>
    </row>
    <row r="20" spans="1:6" ht="12" customHeight="1">
      <c r="A20" s="15"/>
      <c r="B20" s="15"/>
      <c r="C20" s="16"/>
      <c r="D20" s="16"/>
      <c r="E20" s="16"/>
      <c r="F20" s="1"/>
    </row>
  </sheetData>
  <mergeCells count="3">
    <mergeCell ref="A10:E10"/>
    <mergeCell ref="A11:C11"/>
    <mergeCell ref="A19:B19"/>
  </mergeCells>
  <phoneticPr fontId="28" type="noConversion"/>
  <pageMargins left="0.78740157480314965" right="0.59055118110236227" top="0.59055118110236227" bottom="0.59055118110236227" header="0.51181102362204722" footer="0.51181102362204722"/>
  <pageSetup paperSize="9" scale="95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I31"/>
  <sheetViews>
    <sheetView topLeftCell="A19" zoomScale="110" workbookViewId="0">
      <selection activeCell="C11" sqref="C11"/>
    </sheetView>
  </sheetViews>
  <sheetFormatPr defaultRowHeight="12.75"/>
  <cols>
    <col min="1" max="1" width="20.5703125" customWidth="1"/>
    <col min="2" max="2" width="25.5703125" customWidth="1"/>
    <col min="3" max="3" width="15.42578125" customWidth="1"/>
    <col min="4" max="4" width="14.28515625" customWidth="1"/>
    <col min="5" max="5" width="14.85546875" customWidth="1"/>
    <col min="6" max="6" width="15.28515625" hidden="1" customWidth="1"/>
    <col min="7" max="7" width="15" hidden="1" customWidth="1"/>
    <col min="8" max="8" width="13.7109375" customWidth="1"/>
    <col min="9" max="9" width="15.42578125" customWidth="1"/>
  </cols>
  <sheetData>
    <row r="1" spans="1:7" ht="12.75" customHeight="1">
      <c r="A1" s="71" t="s">
        <v>33</v>
      </c>
      <c r="B1" s="71"/>
      <c r="C1" s="5"/>
      <c r="D1" s="4"/>
      <c r="E1" s="53"/>
    </row>
    <row r="2" spans="1:7" ht="12.75" customHeight="1">
      <c r="A2" s="71"/>
      <c r="B2" s="71"/>
      <c r="C2" s="6"/>
      <c r="D2" s="4"/>
      <c r="E2" s="46"/>
    </row>
    <row r="3" spans="1:7" ht="12.75" customHeight="1">
      <c r="A3" s="71"/>
      <c r="B3" s="71"/>
      <c r="C3" s="6"/>
      <c r="D3" s="4"/>
      <c r="E3" s="46"/>
    </row>
    <row r="4" spans="1:7" ht="12.75" customHeight="1">
      <c r="A4" s="71"/>
      <c r="B4" s="71"/>
      <c r="C4" s="6" t="s">
        <v>54</v>
      </c>
      <c r="D4" s="4"/>
      <c r="E4" s="46"/>
    </row>
    <row r="5" spans="1:7" ht="12.75" customHeight="1">
      <c r="A5" s="4"/>
      <c r="B5" s="4"/>
      <c r="C5" s="6"/>
      <c r="D5" s="4"/>
      <c r="E5" s="46"/>
    </row>
    <row r="6" spans="1:7" ht="12.75" customHeight="1">
      <c r="A6" s="4"/>
      <c r="B6" s="4"/>
      <c r="C6" s="6"/>
      <c r="D6" s="4"/>
      <c r="E6" s="46"/>
    </row>
    <row r="7" spans="1:7" ht="24" customHeight="1">
      <c r="A7" s="4"/>
      <c r="B7" s="4"/>
      <c r="C7" s="7"/>
      <c r="D7" s="4"/>
      <c r="E7" s="53"/>
    </row>
    <row r="8" spans="1:7" ht="49.5" customHeight="1">
      <c r="A8" s="65" t="s">
        <v>28</v>
      </c>
      <c r="B8" s="65"/>
      <c r="C8" s="65"/>
      <c r="D8" s="65"/>
      <c r="E8" s="65"/>
    </row>
    <row r="9" spans="1:7" ht="15" hidden="1" customHeight="1">
      <c r="A9" s="66"/>
      <c r="B9" s="66"/>
      <c r="C9" s="66"/>
      <c r="D9" s="4"/>
      <c r="E9" s="4"/>
    </row>
    <row r="10" spans="1:7" ht="16.5" customHeight="1">
      <c r="A10" s="8"/>
      <c r="B10" s="8"/>
      <c r="C10" s="9"/>
      <c r="D10" s="4"/>
      <c r="E10" s="9" t="s">
        <v>7</v>
      </c>
    </row>
    <row r="11" spans="1:7" ht="89.25" customHeight="1">
      <c r="A11" s="26" t="s">
        <v>0</v>
      </c>
      <c r="B11" s="10" t="s">
        <v>2</v>
      </c>
      <c r="C11" s="37" t="s">
        <v>53</v>
      </c>
      <c r="D11" s="26" t="s">
        <v>5</v>
      </c>
      <c r="E11" s="37" t="s">
        <v>36</v>
      </c>
    </row>
    <row r="12" spans="1:7" ht="68.25" customHeight="1">
      <c r="A12" s="54" t="s">
        <v>29</v>
      </c>
      <c r="B12" s="55" t="s">
        <v>30</v>
      </c>
      <c r="C12" s="11"/>
      <c r="D12" s="11">
        <v>0</v>
      </c>
      <c r="E12" s="11">
        <f>C12+D12</f>
        <v>0</v>
      </c>
    </row>
    <row r="13" spans="1:7" ht="65.25" customHeight="1">
      <c r="A13" s="44" t="s">
        <v>4</v>
      </c>
      <c r="B13" s="25" t="s">
        <v>3</v>
      </c>
      <c r="C13" s="11">
        <v>8935773</v>
      </c>
      <c r="D13" s="11">
        <f>E13-C13</f>
        <v>-1403491.8099999996</v>
      </c>
      <c r="E13" s="11">
        <f>C24</f>
        <v>7532281.1900000004</v>
      </c>
    </row>
    <row r="14" spans="1:7" ht="40.5" customHeight="1">
      <c r="A14" s="44" t="s">
        <v>18</v>
      </c>
      <c r="B14" s="38" t="s">
        <v>19</v>
      </c>
      <c r="C14" s="11">
        <f>C15+C16</f>
        <v>2000000</v>
      </c>
      <c r="D14" s="11">
        <f>E14-C14</f>
        <v>1600077.8100000024</v>
      </c>
      <c r="E14" s="11">
        <f>E15+E16</f>
        <v>3600077.8100000024</v>
      </c>
      <c r="F14" s="24">
        <v>4087556.44</v>
      </c>
      <c r="G14" s="3">
        <f>E14-F14</f>
        <v>-487478.62999999756</v>
      </c>
    </row>
    <row r="15" spans="1:7" ht="44.25" customHeight="1">
      <c r="A15" s="44" t="s">
        <v>13</v>
      </c>
      <c r="B15" s="39" t="s">
        <v>12</v>
      </c>
      <c r="C15" s="12">
        <v>-150340403</v>
      </c>
      <c r="D15" s="11">
        <f>E15-C15</f>
        <v>-51915375.900000006</v>
      </c>
      <c r="E15" s="12">
        <f>-C26</f>
        <v>-202255778.90000001</v>
      </c>
    </row>
    <row r="16" spans="1:7" ht="42.75" customHeight="1">
      <c r="A16" s="45" t="s">
        <v>15</v>
      </c>
      <c r="B16" s="40" t="s">
        <v>14</v>
      </c>
      <c r="C16" s="12">
        <v>152340403</v>
      </c>
      <c r="D16" s="11">
        <f>E16-C16</f>
        <v>53515453.710000008</v>
      </c>
      <c r="E16" s="12">
        <f>D26</f>
        <v>205855856.71000001</v>
      </c>
    </row>
    <row r="17" spans="1:9" ht="33.75" customHeight="1">
      <c r="A17" s="67" t="s">
        <v>1</v>
      </c>
      <c r="B17" s="68"/>
      <c r="C17" s="23">
        <f>C14+C13+C12</f>
        <v>10935773</v>
      </c>
      <c r="D17" s="23">
        <f>D14+D13+D12</f>
        <v>196586.00000000279</v>
      </c>
      <c r="E17" s="23">
        <f>E14+E13+E12</f>
        <v>11132359.000000004</v>
      </c>
      <c r="F17" s="2"/>
    </row>
    <row r="18" spans="1:9" ht="12.75" customHeight="1">
      <c r="A18" s="15"/>
      <c r="B18" s="15"/>
      <c r="C18" s="16"/>
      <c r="D18" s="16"/>
      <c r="E18" s="16"/>
      <c r="F18" s="1"/>
    </row>
    <row r="19" spans="1:9" ht="16.5" customHeight="1">
      <c r="A19" s="15"/>
      <c r="B19" s="34"/>
      <c r="C19" s="36"/>
      <c r="D19" s="35"/>
      <c r="E19" s="61">
        <f>E17+E22</f>
        <v>0</v>
      </c>
    </row>
    <row r="20" spans="1:9" ht="32.25" customHeight="1">
      <c r="A20" s="15"/>
      <c r="B20" s="43" t="s">
        <v>16</v>
      </c>
      <c r="C20" s="33" t="s">
        <v>20</v>
      </c>
      <c r="D20" s="32" t="s">
        <v>21</v>
      </c>
      <c r="E20" s="14"/>
    </row>
    <row r="21" spans="1:9" ht="13.5">
      <c r="A21" s="18"/>
      <c r="B21" s="31" t="s">
        <v>22</v>
      </c>
      <c r="C21" s="51" t="s">
        <v>8</v>
      </c>
      <c r="D21" s="52" t="s">
        <v>9</v>
      </c>
      <c r="E21" s="19"/>
    </row>
    <row r="22" spans="1:9" ht="14.25">
      <c r="A22" s="20"/>
      <c r="B22" s="27" t="s">
        <v>17</v>
      </c>
      <c r="C22" s="21">
        <v>194723497.71000001</v>
      </c>
      <c r="D22" s="21">
        <v>205855856.71000001</v>
      </c>
      <c r="E22" s="13">
        <f>C22-D22</f>
        <v>-11132359</v>
      </c>
      <c r="H22" s="2"/>
      <c r="I22" s="2"/>
    </row>
    <row r="23" spans="1:9">
      <c r="A23" s="22"/>
      <c r="B23" s="28"/>
      <c r="C23" s="13"/>
      <c r="D23" s="13"/>
      <c r="E23" s="19"/>
    </row>
    <row r="24" spans="1:9">
      <c r="A24" s="22"/>
      <c r="B24" s="29" t="s">
        <v>11</v>
      </c>
      <c r="C24" s="21">
        <v>7532281.1900000004</v>
      </c>
      <c r="D24" s="13"/>
      <c r="E24" s="19"/>
    </row>
    <row r="25" spans="1:9" ht="16.5" customHeight="1">
      <c r="A25" s="22"/>
      <c r="B25" s="30" t="s">
        <v>35</v>
      </c>
      <c r="C25" s="13"/>
      <c r="D25" s="56"/>
      <c r="E25" s="19"/>
    </row>
    <row r="26" spans="1:9" ht="16.5" customHeight="1">
      <c r="A26" s="22"/>
      <c r="B26" s="30" t="s">
        <v>10</v>
      </c>
      <c r="C26" s="21">
        <f>C22+C24</f>
        <v>202255778.90000001</v>
      </c>
      <c r="D26" s="21">
        <f>D22+D25</f>
        <v>205855856.71000001</v>
      </c>
      <c r="E26" s="19"/>
    </row>
    <row r="27" spans="1:9">
      <c r="A27" s="22"/>
      <c r="B27" s="30"/>
      <c r="C27" s="21"/>
      <c r="D27" s="21"/>
      <c r="E27" s="19"/>
    </row>
    <row r="28" spans="1:9" ht="15.75">
      <c r="A28" s="1"/>
      <c r="B28" s="42" t="s">
        <v>43</v>
      </c>
      <c r="C28" s="19"/>
      <c r="D28" s="64">
        <v>3600077.81</v>
      </c>
      <c r="E28" s="41"/>
    </row>
    <row r="29" spans="1:9" ht="16.5" customHeight="1">
      <c r="B29" s="42" t="s">
        <v>44</v>
      </c>
      <c r="C29" s="19"/>
      <c r="D29" s="62">
        <f>E14-D28</f>
        <v>0</v>
      </c>
      <c r="E29" s="41"/>
    </row>
    <row r="30" spans="1:9" ht="14.25" customHeight="1">
      <c r="B30" s="19" t="s">
        <v>31</v>
      </c>
      <c r="C30" s="13">
        <f>C24+D29</f>
        <v>7532281.1900000004</v>
      </c>
      <c r="D30" s="19"/>
      <c r="E30" s="41"/>
    </row>
    <row r="31" spans="1:9" ht="26.25">
      <c r="B31" s="47" t="s">
        <v>23</v>
      </c>
      <c r="C31" s="63">
        <f>C24-C30</f>
        <v>0</v>
      </c>
      <c r="D31" s="19"/>
      <c r="E31" s="41"/>
    </row>
  </sheetData>
  <mergeCells count="4">
    <mergeCell ref="A8:E8"/>
    <mergeCell ref="A9:C9"/>
    <mergeCell ref="A17:B17"/>
    <mergeCell ref="A1:B4"/>
  </mergeCells>
  <phoneticPr fontId="28" type="noConversion"/>
  <pageMargins left="0.78740157480314965" right="0" top="0.39370078740157483" bottom="0.39370078740157483" header="0.51181102362204722" footer="0.51181102362204722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Первонач расч на 2015</vt:lpstr>
      <vt:lpstr>Первоон расч НА 2014</vt:lpstr>
      <vt:lpstr>ПЕРВОНАЧ РАСЧЕТ на 2013</vt:lpstr>
      <vt:lpstr>приложение в бюджет 2013 </vt:lpstr>
      <vt:lpstr>Расчет 2013</vt:lpstr>
    </vt:vector>
  </TitlesOfParts>
  <Company>Комитет финансов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***</dc:creator>
  <cp:lastModifiedBy>Admin</cp:lastModifiedBy>
  <cp:lastPrinted>2013-03-27T07:51:05Z</cp:lastPrinted>
  <dcterms:created xsi:type="dcterms:W3CDTF">2004-10-12T12:01:32Z</dcterms:created>
  <dcterms:modified xsi:type="dcterms:W3CDTF">2013-04-05T07:21:32Z</dcterms:modified>
</cp:coreProperties>
</file>