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<sst xmlns="http://schemas.openxmlformats.org/spreadsheetml/2006/main" count="80" uniqueCount="49">
  <si>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</si>
  <si>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</si>
  <si>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</si>
  <si>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</si>
  <si>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</si>
  <si>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</si>
  <si>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</si>
  <si>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</si>
  <si>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</si>
  <si>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</si>
  <si>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</si>
  <si>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</si>
  <si>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</si>
  <si>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</si>
  <si>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</si>
  <si>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</si>
  <si>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</si>
  <si>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</si>
  <si>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</si>
  <si>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</si>
  <si>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</si>
  <si>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</si>
  <si>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</si>
  <si>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</si>
  <si>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</si>
  <si>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>пешеходное ограждение из живой изгороди по ул.Российских газовиков д.1 и д. 15 -300 метров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</si>
  <si>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</si>
  <si>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</si>
  <si>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</si>
  <si>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</si>
  <si>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</si>
  <si>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</si>
  <si>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</si>
  <si>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пешеходное металлическое ограждение ул.Коммунистическая 50м слева, 50м справа по ходу движения к ул.Московской</t>
  </si>
  <si>
    <t>дорожные знаки:</t>
  </si>
  <si>
    <t>черновик</t>
  </si>
  <si>
    <t>к постановлению администрации</t>
  </si>
  <si>
    <t>Ответственный исполнитель программы (Соисполнитель)</t>
  </si>
  <si>
    <t>Источники финансирования</t>
  </si>
  <si>
    <t>Отдел капитального строительства и технической инспекции (ОКСиТИ)</t>
  </si>
  <si>
    <t>Местный бюджет</t>
  </si>
  <si>
    <t>Отдел капитального строительства и технической инспекции          (ОКСиТИ)</t>
  </si>
  <si>
    <t>9.</t>
  </si>
  <si>
    <t>Проект организации дорожного движения</t>
  </si>
  <si>
    <t>пешеходный переход возле д/с "Рябинка" ул.П.Коммуны</t>
  </si>
  <si>
    <t>пешеходный переход ул.Гагарина, ул.17-я  Стрелковая, ул.К.Маркса</t>
  </si>
  <si>
    <t xml:space="preserve">3.3. "Обустройство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</t>
  </si>
  <si>
    <t xml:space="preserve">на территории МО ГП "Город Малоярославец" </t>
  </si>
  <si>
    <t>от 04.03.2019г.                        №219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</si>
</sst>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9" fillId="0" borderId="29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32" xfId="0" applyFont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justify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justify" wrapText="1"/>
    </xf>
    <xf numFmtId="0" fontId="2" fillId="0" borderId="41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center" vertical="justify" wrapText="1"/>
    </xf>
    <xf numFmtId="0" fontId="2" fillId="0" borderId="43" xfId="0" applyFont="1" applyFill="1" applyBorder="1" applyAlignment="1">
      <alignment horizontal="center" vertical="justify" wrapText="1"/>
    </xf>
    <xf numFmtId="0" fontId="2" fillId="0" borderId="44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50" xfId="0" applyFont="1" applyBorder="1" applyAlignment="1">
      <alignment horizontal="center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43" xfId="0" applyFont="1" applyBorder="1" applyAlignment="1">
      <alignment horizontal="center" vertical="justify" wrapText="1"/>
    </xf>
    <xf numFmtId="0" fontId="2" fillId="0" borderId="44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7">
      <selection activeCell="N11" sqref="N11"/>
    </sheetView>
  </sheetViews>
  <sheetFormatPr defaultColWidth="9.00390625" defaultRowHeight="12.75"/>
  <cols>
    <col min="1" max="1" width="4.25390625" style="0" customWidth="1"/>
    <col min="2" max="2" width="34.125" style="0" customWidth="1"/>
    <col min="3" max="3" width="20.875" style="0" hidden="1" customWidth="1"/>
    <col min="4" max="4" width="14.375" style="0" hidden="1" customWidth="1"/>
    <col min="5" max="6" width="7.875" style="0" hidden="1" customWidth="1"/>
    <col min="7" max="7" width="7.125" style="0" hidden="1" customWidth="1"/>
    <col min="8" max="8" width="7.875" style="0" hidden="1" customWidth="1"/>
    <col min="9" max="9" width="7.75390625" style="0" customWidth="1"/>
    <col min="10" max="10" width="8.125" style="0" customWidth="1"/>
    <col min="11" max="13" width="7.75390625" style="0" customWidth="1"/>
  </cols>
  <sheetData>
    <row r="1" spans="5:12" ht="12.75" hidden="1">
      <c r="E1" s="21"/>
      <c r="F1" s="21"/>
      <c r="G1" s="21" t="s">
        <v>22</v>
      </c>
      <c r="H1" s="21"/>
      <c r="I1" s="21"/>
      <c r="J1" s="21"/>
      <c r="K1" s="21"/>
      <c r="L1" s="21"/>
    </row>
    <row r="2" spans="5:13" ht="12.75" hidden="1">
      <c r="E2" s="94"/>
      <c r="F2" s="94"/>
      <c r="G2" s="94"/>
      <c r="H2" s="94"/>
      <c r="I2" s="94"/>
      <c r="J2" s="94"/>
      <c r="K2" s="94"/>
      <c r="L2" s="94"/>
      <c r="M2" s="94"/>
    </row>
    <row r="3" spans="5:12" ht="12.75" hidden="1">
      <c r="E3" s="94"/>
      <c r="F3" s="94"/>
      <c r="G3" s="94"/>
      <c r="H3" s="94"/>
      <c r="I3" s="94"/>
      <c r="J3" s="94"/>
      <c r="K3" s="94"/>
      <c r="L3" s="67"/>
    </row>
    <row r="4" spans="5:12" ht="12.75" hidden="1">
      <c r="E4" s="94"/>
      <c r="F4" s="94"/>
      <c r="G4" s="94"/>
      <c r="H4" s="94"/>
      <c r="I4" s="94"/>
      <c r="J4" s="94"/>
      <c r="K4" s="94"/>
      <c r="L4" s="67"/>
    </row>
    <row r="5" ht="12.75" hidden="1"/>
    <row r="6" ht="12.75" hidden="1"/>
    <row r="7" spans="9:13" ht="12.75">
      <c r="I7" s="94" t="s">
        <v>0</v>
      </c>
      <c r="J7" s="94"/>
      <c r="K7" s="94"/>
      <c r="L7" s="94"/>
      <c r="M7" s="94"/>
    </row>
    <row r="8" spans="8:13" ht="12.75">
      <c r="H8" s="94" t="s">
        <v>36</v>
      </c>
      <c r="I8" s="94"/>
      <c r="J8" s="94"/>
      <c r="K8" s="94"/>
      <c r="L8" s="94"/>
      <c r="M8" s="94"/>
    </row>
    <row r="9" spans="8:13" ht="12.75">
      <c r="H9" s="94" t="s">
        <v>1</v>
      </c>
      <c r="I9" s="94"/>
      <c r="J9" s="94"/>
      <c r="K9" s="94"/>
      <c r="L9" s="94"/>
      <c r="M9" s="94"/>
    </row>
    <row r="10" spans="8:13" ht="21" customHeight="1">
      <c r="H10" s="94" t="s">
        <v>48</v>
      </c>
      <c r="I10" s="94"/>
      <c r="J10" s="94"/>
      <c r="K10" s="94"/>
      <c r="L10" s="94"/>
      <c r="M10" s="94"/>
    </row>
    <row r="11" spans="1:13" ht="70.5" customHeight="1">
      <c r="A11" s="101" t="s">
        <v>46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4.25" customHeight="1" thickBot="1">
      <c r="A12" s="63"/>
      <c r="B12" s="102" t="s">
        <v>47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ht="46.5" customHeight="1">
      <c r="A13" s="95" t="s">
        <v>2</v>
      </c>
      <c r="B13" s="97" t="s">
        <v>3</v>
      </c>
      <c r="C13" s="97" t="s">
        <v>37</v>
      </c>
      <c r="D13" s="97" t="s">
        <v>38</v>
      </c>
      <c r="E13" s="97" t="s">
        <v>4</v>
      </c>
      <c r="F13" s="97"/>
      <c r="G13" s="97"/>
      <c r="H13" s="97"/>
      <c r="I13" s="97"/>
      <c r="J13" s="97"/>
      <c r="K13" s="97"/>
      <c r="L13" s="68"/>
      <c r="M13" s="99" t="s">
        <v>14</v>
      </c>
    </row>
    <row r="14" spans="1:13" ht="16.5" thickBot="1">
      <c r="A14" s="96"/>
      <c r="B14" s="98"/>
      <c r="C14" s="98"/>
      <c r="D14" s="98"/>
      <c r="E14" s="49">
        <v>2014</v>
      </c>
      <c r="F14" s="50">
        <v>2015</v>
      </c>
      <c r="G14" s="49">
        <v>2016</v>
      </c>
      <c r="H14" s="49">
        <v>2017</v>
      </c>
      <c r="I14" s="49">
        <v>2018</v>
      </c>
      <c r="J14" s="49">
        <v>2019</v>
      </c>
      <c r="K14" s="49">
        <v>2020</v>
      </c>
      <c r="L14" s="69">
        <v>2021</v>
      </c>
      <c r="M14" s="100"/>
    </row>
    <row r="15" spans="1:14" ht="49.5" customHeight="1" thickBot="1">
      <c r="A15" s="91">
        <v>1</v>
      </c>
      <c r="B15" s="90" t="s">
        <v>24</v>
      </c>
      <c r="C15" s="82" t="s">
        <v>39</v>
      </c>
      <c r="D15" s="85" t="s">
        <v>40</v>
      </c>
      <c r="E15" s="79">
        <v>174.7</v>
      </c>
      <c r="F15" s="79">
        <f>400+128.9-128.9+62.5</f>
        <v>462.5</v>
      </c>
      <c r="G15" s="79">
        <f>G19</f>
        <v>150</v>
      </c>
      <c r="H15" s="79">
        <f>H17+H18</f>
        <v>169</v>
      </c>
      <c r="I15" s="79">
        <v>200</v>
      </c>
      <c r="J15" s="79">
        <v>233.3</v>
      </c>
      <c r="K15" s="79">
        <v>233.3</v>
      </c>
      <c r="L15" s="70">
        <v>233.3</v>
      </c>
      <c r="M15" s="51">
        <f>E15+F15+G15+H15+I15+J15+K15+L15</f>
        <v>1856.1</v>
      </c>
      <c r="N15" s="64"/>
    </row>
    <row r="16" spans="1:14" ht="15.75" customHeight="1" hidden="1">
      <c r="A16" s="92"/>
      <c r="B16" s="78"/>
      <c r="C16" s="83"/>
      <c r="D16" s="86"/>
      <c r="E16" s="75"/>
      <c r="F16" s="75"/>
      <c r="G16" s="75"/>
      <c r="H16" s="75"/>
      <c r="I16" s="75"/>
      <c r="J16" s="75"/>
      <c r="K16" s="75"/>
      <c r="L16" s="71"/>
      <c r="M16" s="53"/>
      <c r="N16" s="64"/>
    </row>
    <row r="17" spans="1:14" ht="26.25" customHeight="1" hidden="1">
      <c r="A17" s="92"/>
      <c r="B17" s="35" t="s">
        <v>44</v>
      </c>
      <c r="C17" s="83"/>
      <c r="D17" s="86"/>
      <c r="E17" s="52"/>
      <c r="F17" s="52"/>
      <c r="G17" s="52"/>
      <c r="H17" s="52">
        <v>140.4</v>
      </c>
      <c r="I17" s="52"/>
      <c r="J17" s="52"/>
      <c r="K17" s="52"/>
      <c r="L17" s="71"/>
      <c r="M17" s="74">
        <f aca="true" t="shared" si="0" ref="M17:M53">E17+F17+G17+H17+I17+J17+K17+L17</f>
        <v>140.4</v>
      </c>
      <c r="N17" s="64"/>
    </row>
    <row r="18" spans="1:14" ht="42" customHeight="1" hidden="1">
      <c r="A18" s="92"/>
      <c r="B18" s="35" t="s">
        <v>45</v>
      </c>
      <c r="C18" s="83"/>
      <c r="D18" s="86"/>
      <c r="E18" s="52"/>
      <c r="F18" s="52"/>
      <c r="G18" s="52"/>
      <c r="H18" s="52">
        <v>28.6</v>
      </c>
      <c r="I18" s="52"/>
      <c r="J18" s="52"/>
      <c r="K18" s="52"/>
      <c r="L18" s="71"/>
      <c r="M18" s="74">
        <f t="shared" si="0"/>
        <v>28.6</v>
      </c>
      <c r="N18" s="64"/>
    </row>
    <row r="19" spans="1:13" ht="66.75" customHeight="1" hidden="1">
      <c r="A19" s="92"/>
      <c r="B19" s="35" t="s">
        <v>33</v>
      </c>
      <c r="C19" s="83"/>
      <c r="D19" s="86"/>
      <c r="E19" s="18"/>
      <c r="F19" s="18"/>
      <c r="G19" s="18">
        <v>150</v>
      </c>
      <c r="H19" s="18"/>
      <c r="I19" s="18"/>
      <c r="J19" s="18"/>
      <c r="K19" s="18"/>
      <c r="L19" s="72"/>
      <c r="M19" s="74">
        <f t="shared" si="0"/>
        <v>150</v>
      </c>
    </row>
    <row r="20" spans="1:13" ht="39" hidden="1" thickBot="1">
      <c r="A20" s="93"/>
      <c r="B20" s="35" t="s">
        <v>25</v>
      </c>
      <c r="C20" s="84"/>
      <c r="D20" s="79"/>
      <c r="E20" s="18"/>
      <c r="F20" s="18"/>
      <c r="G20" s="18"/>
      <c r="H20" s="18"/>
      <c r="I20" s="18"/>
      <c r="J20" s="18"/>
      <c r="K20" s="18"/>
      <c r="L20" s="72"/>
      <c r="M20" s="74">
        <f t="shared" si="0"/>
        <v>0</v>
      </c>
    </row>
    <row r="21" spans="1:13" ht="50.25" customHeight="1">
      <c r="A21" s="87">
        <v>2</v>
      </c>
      <c r="B21" s="34" t="s">
        <v>15</v>
      </c>
      <c r="C21" s="82" t="s">
        <v>39</v>
      </c>
      <c r="D21" s="85" t="s">
        <v>40</v>
      </c>
      <c r="E21" s="52">
        <v>204.9</v>
      </c>
      <c r="F21" s="52">
        <f>F25+F26</f>
        <v>278</v>
      </c>
      <c r="G21" s="52">
        <v>196</v>
      </c>
      <c r="H21" s="52">
        <v>200</v>
      </c>
      <c r="I21" s="52">
        <f>I25+I26</f>
        <v>349.7</v>
      </c>
      <c r="J21" s="52">
        <v>349.9</v>
      </c>
      <c r="K21" s="52">
        <v>349.9</v>
      </c>
      <c r="L21" s="71">
        <v>349.9</v>
      </c>
      <c r="M21" s="51">
        <f t="shared" si="0"/>
        <v>2278.3</v>
      </c>
    </row>
    <row r="22" spans="1:13" ht="16.5" customHeight="1" hidden="1">
      <c r="A22" s="88"/>
      <c r="B22" s="35"/>
      <c r="C22" s="83"/>
      <c r="D22" s="86"/>
      <c r="E22" s="18"/>
      <c r="F22" s="18"/>
      <c r="G22" s="18"/>
      <c r="H22" s="18"/>
      <c r="I22" s="18"/>
      <c r="J22" s="18"/>
      <c r="K22" s="18"/>
      <c r="L22" s="72"/>
      <c r="M22" s="51">
        <f t="shared" si="0"/>
        <v>0</v>
      </c>
    </row>
    <row r="23" spans="1:13" ht="15.75" customHeight="1" hidden="1">
      <c r="A23" s="88"/>
      <c r="B23" s="80" t="s">
        <v>6</v>
      </c>
      <c r="C23" s="83"/>
      <c r="D23" s="86"/>
      <c r="E23" s="81"/>
      <c r="F23" s="81"/>
      <c r="G23" s="81"/>
      <c r="H23" s="81"/>
      <c r="I23" s="81"/>
      <c r="J23" s="76"/>
      <c r="K23" s="76"/>
      <c r="L23" s="72"/>
      <c r="M23" s="51">
        <f t="shared" si="0"/>
        <v>0</v>
      </c>
    </row>
    <row r="24" spans="1:13" ht="13.5" customHeight="1" hidden="1">
      <c r="A24" s="88"/>
      <c r="B24" s="80"/>
      <c r="C24" s="83"/>
      <c r="D24" s="86"/>
      <c r="E24" s="81"/>
      <c r="F24" s="81"/>
      <c r="G24" s="81"/>
      <c r="H24" s="81"/>
      <c r="I24" s="81"/>
      <c r="J24" s="76"/>
      <c r="K24" s="76"/>
      <c r="L24" s="72"/>
      <c r="M24" s="51">
        <f t="shared" si="0"/>
        <v>0</v>
      </c>
    </row>
    <row r="25" spans="1:13" ht="27.75" customHeight="1" hidden="1">
      <c r="A25" s="88"/>
      <c r="B25" s="35" t="s">
        <v>26</v>
      </c>
      <c r="C25" s="83"/>
      <c r="D25" s="86"/>
      <c r="E25" s="54"/>
      <c r="F25" s="54">
        <v>129</v>
      </c>
      <c r="G25" s="54"/>
      <c r="H25" s="54"/>
      <c r="I25" s="54"/>
      <c r="J25" s="52"/>
      <c r="K25" s="52"/>
      <c r="L25" s="71"/>
      <c r="M25" s="74">
        <f t="shared" si="0"/>
        <v>129</v>
      </c>
    </row>
    <row r="26" spans="1:13" ht="21.75" customHeight="1">
      <c r="A26" s="88"/>
      <c r="B26" s="35" t="s">
        <v>34</v>
      </c>
      <c r="C26" s="84"/>
      <c r="D26" s="79"/>
      <c r="E26" s="54">
        <v>204.9</v>
      </c>
      <c r="F26" s="54">
        <v>149</v>
      </c>
      <c r="G26" s="54">
        <v>196</v>
      </c>
      <c r="H26" s="54">
        <v>200</v>
      </c>
      <c r="I26" s="54">
        <v>349.7</v>
      </c>
      <c r="J26" s="52"/>
      <c r="K26" s="52"/>
      <c r="L26" s="71"/>
      <c r="M26" s="74">
        <f t="shared" si="0"/>
        <v>1099.6</v>
      </c>
    </row>
    <row r="27" spans="1:13" ht="15.75" customHeight="1" hidden="1">
      <c r="A27" s="88"/>
      <c r="B27" s="36"/>
      <c r="C27" s="59"/>
      <c r="D27" s="36"/>
      <c r="E27" s="4"/>
      <c r="F27" s="4"/>
      <c r="G27" s="4"/>
      <c r="H27" s="4"/>
      <c r="I27" s="4"/>
      <c r="J27" s="18"/>
      <c r="K27" s="18"/>
      <c r="L27" s="72"/>
      <c r="M27" s="51">
        <f t="shared" si="0"/>
        <v>0</v>
      </c>
    </row>
    <row r="28" spans="1:13" ht="15.75" hidden="1">
      <c r="A28" s="88"/>
      <c r="B28" s="35"/>
      <c r="C28" s="58"/>
      <c r="D28" s="35"/>
      <c r="E28" s="4"/>
      <c r="F28" s="4"/>
      <c r="G28" s="4"/>
      <c r="H28" s="4"/>
      <c r="I28" s="4"/>
      <c r="J28" s="18"/>
      <c r="K28" s="18"/>
      <c r="L28" s="72"/>
      <c r="M28" s="51">
        <f t="shared" si="0"/>
        <v>0</v>
      </c>
    </row>
    <row r="29" spans="1:13" ht="15.75" hidden="1">
      <c r="A29" s="88"/>
      <c r="B29" s="35"/>
      <c r="C29" s="58"/>
      <c r="D29" s="35"/>
      <c r="E29" s="4"/>
      <c r="F29" s="4"/>
      <c r="G29" s="4"/>
      <c r="H29" s="4"/>
      <c r="I29" s="4"/>
      <c r="J29" s="18"/>
      <c r="K29" s="18"/>
      <c r="L29" s="72"/>
      <c r="M29" s="51">
        <f t="shared" si="0"/>
        <v>0</v>
      </c>
    </row>
    <row r="30" spans="1:13" ht="15.75" hidden="1">
      <c r="A30" s="88"/>
      <c r="B30" s="35"/>
      <c r="C30" s="58"/>
      <c r="D30" s="35"/>
      <c r="E30" s="4"/>
      <c r="F30" s="4"/>
      <c r="G30" s="4"/>
      <c r="H30" s="4"/>
      <c r="I30" s="4"/>
      <c r="J30" s="18"/>
      <c r="K30" s="18"/>
      <c r="L30" s="72"/>
      <c r="M30" s="51">
        <f t="shared" si="0"/>
        <v>0</v>
      </c>
    </row>
    <row r="31" spans="1:13" ht="15.75" hidden="1">
      <c r="A31" s="88"/>
      <c r="B31" s="35"/>
      <c r="C31" s="58"/>
      <c r="D31" s="35"/>
      <c r="E31" s="4"/>
      <c r="F31" s="4"/>
      <c r="G31" s="4"/>
      <c r="H31" s="4"/>
      <c r="I31" s="4"/>
      <c r="J31" s="18"/>
      <c r="K31" s="18"/>
      <c r="L31" s="72"/>
      <c r="M31" s="51">
        <f t="shared" si="0"/>
        <v>0</v>
      </c>
    </row>
    <row r="32" spans="1:13" ht="15.75" hidden="1">
      <c r="A32" s="88"/>
      <c r="B32" s="35"/>
      <c r="C32" s="58"/>
      <c r="D32" s="35"/>
      <c r="E32" s="4"/>
      <c r="F32" s="4"/>
      <c r="G32" s="4"/>
      <c r="H32" s="4"/>
      <c r="I32" s="4"/>
      <c r="J32" s="18"/>
      <c r="K32" s="18"/>
      <c r="L32" s="72"/>
      <c r="M32" s="51">
        <f t="shared" si="0"/>
        <v>0</v>
      </c>
    </row>
    <row r="33" spans="1:13" ht="15.75" hidden="1">
      <c r="A33" s="89"/>
      <c r="B33" s="35"/>
      <c r="C33" s="58"/>
      <c r="D33" s="35"/>
      <c r="E33" s="4"/>
      <c r="F33" s="4"/>
      <c r="G33" s="4"/>
      <c r="H33" s="4"/>
      <c r="I33" s="4"/>
      <c r="J33" s="18"/>
      <c r="K33" s="18"/>
      <c r="L33" s="72"/>
      <c r="M33" s="51">
        <f t="shared" si="0"/>
        <v>0</v>
      </c>
    </row>
    <row r="34" spans="1:13" ht="25.5" hidden="1">
      <c r="A34" s="42">
        <v>2016</v>
      </c>
      <c r="B34" s="35" t="s">
        <v>28</v>
      </c>
      <c r="C34" s="58"/>
      <c r="D34" s="35"/>
      <c r="E34" s="4"/>
      <c r="F34" s="4"/>
      <c r="G34" s="4"/>
      <c r="H34" s="4"/>
      <c r="I34" s="4"/>
      <c r="J34" s="18"/>
      <c r="K34" s="18"/>
      <c r="L34" s="72"/>
      <c r="M34" s="51">
        <f t="shared" si="0"/>
        <v>0</v>
      </c>
    </row>
    <row r="35" spans="1:13" ht="15.75" hidden="1">
      <c r="A35" s="42">
        <v>2016</v>
      </c>
      <c r="B35" s="35" t="s">
        <v>29</v>
      </c>
      <c r="C35" s="58"/>
      <c r="D35" s="35"/>
      <c r="E35" s="4"/>
      <c r="F35" s="4"/>
      <c r="G35" s="4"/>
      <c r="H35" s="4"/>
      <c r="I35" s="4"/>
      <c r="J35" s="18"/>
      <c r="K35" s="18"/>
      <c r="L35" s="72"/>
      <c r="M35" s="51">
        <f t="shared" si="0"/>
        <v>0</v>
      </c>
    </row>
    <row r="36" spans="1:13" ht="25.5" hidden="1">
      <c r="A36" s="42">
        <v>2016</v>
      </c>
      <c r="B36" s="35" t="s">
        <v>30</v>
      </c>
      <c r="C36" s="58"/>
      <c r="D36" s="35"/>
      <c r="E36" s="4"/>
      <c r="F36" s="4"/>
      <c r="G36" s="4"/>
      <c r="H36" s="4"/>
      <c r="I36" s="4"/>
      <c r="J36" s="18"/>
      <c r="K36" s="18"/>
      <c r="L36" s="72"/>
      <c r="M36" s="51">
        <f t="shared" si="0"/>
        <v>0</v>
      </c>
    </row>
    <row r="37" spans="1:13" ht="15.75" hidden="1">
      <c r="A37" s="42">
        <v>2016</v>
      </c>
      <c r="B37" s="35" t="s">
        <v>31</v>
      </c>
      <c r="C37" s="58"/>
      <c r="D37" s="35"/>
      <c r="E37" s="4"/>
      <c r="F37" s="4"/>
      <c r="G37" s="4"/>
      <c r="H37" s="4"/>
      <c r="I37" s="4"/>
      <c r="J37" s="18"/>
      <c r="K37" s="18"/>
      <c r="L37" s="72"/>
      <c r="M37" s="51">
        <f t="shared" si="0"/>
        <v>0</v>
      </c>
    </row>
    <row r="38" spans="1:13" ht="15.75" hidden="1">
      <c r="A38" s="42">
        <v>2016</v>
      </c>
      <c r="B38" s="35" t="s">
        <v>32</v>
      </c>
      <c r="C38" s="58"/>
      <c r="D38" s="35"/>
      <c r="E38" s="4"/>
      <c r="F38" s="4"/>
      <c r="G38" s="4"/>
      <c r="H38" s="4"/>
      <c r="I38" s="4"/>
      <c r="J38" s="18"/>
      <c r="K38" s="18"/>
      <c r="L38" s="72"/>
      <c r="M38" s="51">
        <f t="shared" si="0"/>
        <v>0</v>
      </c>
    </row>
    <row r="39" spans="1:13" ht="15.75" hidden="1">
      <c r="A39" s="37"/>
      <c r="B39" s="35" t="s">
        <v>27</v>
      </c>
      <c r="C39" s="58"/>
      <c r="D39" s="35"/>
      <c r="E39" s="4"/>
      <c r="F39" s="4"/>
      <c r="G39" s="4"/>
      <c r="H39" s="4"/>
      <c r="I39" s="4"/>
      <c r="J39" s="18"/>
      <c r="K39" s="18"/>
      <c r="L39" s="72"/>
      <c r="M39" s="51">
        <f t="shared" si="0"/>
        <v>0</v>
      </c>
    </row>
    <row r="40" spans="1:13" ht="15.75" hidden="1">
      <c r="A40" s="37"/>
      <c r="B40" s="35"/>
      <c r="C40" s="58"/>
      <c r="D40" s="35"/>
      <c r="E40" s="4"/>
      <c r="F40" s="4"/>
      <c r="G40" s="4"/>
      <c r="H40" s="4"/>
      <c r="I40" s="4"/>
      <c r="J40" s="18"/>
      <c r="K40" s="18"/>
      <c r="L40" s="72"/>
      <c r="M40" s="51">
        <f t="shared" si="0"/>
        <v>0</v>
      </c>
    </row>
    <row r="41" spans="1:13" ht="15.75" hidden="1">
      <c r="A41" s="37"/>
      <c r="B41" s="35"/>
      <c r="C41" s="58"/>
      <c r="D41" s="35"/>
      <c r="E41" s="4"/>
      <c r="F41" s="4"/>
      <c r="G41" s="4"/>
      <c r="H41" s="4"/>
      <c r="I41" s="4"/>
      <c r="J41" s="18"/>
      <c r="K41" s="18"/>
      <c r="L41" s="72"/>
      <c r="M41" s="51">
        <f t="shared" si="0"/>
        <v>0</v>
      </c>
    </row>
    <row r="42" spans="1:13" ht="15.75" hidden="1">
      <c r="A42" s="37"/>
      <c r="B42" s="35"/>
      <c r="C42" s="58"/>
      <c r="D42" s="35"/>
      <c r="E42" s="4"/>
      <c r="F42" s="4"/>
      <c r="G42" s="4"/>
      <c r="H42" s="4"/>
      <c r="I42" s="4"/>
      <c r="J42" s="18"/>
      <c r="K42" s="18"/>
      <c r="L42" s="72"/>
      <c r="M42" s="51">
        <f t="shared" si="0"/>
        <v>0</v>
      </c>
    </row>
    <row r="43" spans="1:13" ht="15.75" hidden="1">
      <c r="A43" s="37"/>
      <c r="B43" s="35"/>
      <c r="C43" s="58"/>
      <c r="D43" s="35"/>
      <c r="E43" s="4"/>
      <c r="F43" s="4"/>
      <c r="G43" s="4"/>
      <c r="H43" s="4"/>
      <c r="I43" s="4"/>
      <c r="J43" s="18"/>
      <c r="K43" s="18"/>
      <c r="L43" s="72"/>
      <c r="M43" s="51">
        <f t="shared" si="0"/>
        <v>0</v>
      </c>
    </row>
    <row r="44" spans="1:13" ht="15.75" hidden="1">
      <c r="A44" s="37"/>
      <c r="B44" s="35"/>
      <c r="C44" s="58"/>
      <c r="D44" s="35"/>
      <c r="E44" s="4"/>
      <c r="F44" s="4"/>
      <c r="G44" s="4"/>
      <c r="H44" s="4"/>
      <c r="I44" s="4"/>
      <c r="J44" s="18"/>
      <c r="K44" s="18"/>
      <c r="L44" s="72"/>
      <c r="M44" s="51">
        <f t="shared" si="0"/>
        <v>0</v>
      </c>
    </row>
    <row r="45" spans="1:13" ht="15.75" hidden="1">
      <c r="A45" s="37"/>
      <c r="B45" s="35"/>
      <c r="C45" s="58"/>
      <c r="D45" s="35"/>
      <c r="E45" s="4"/>
      <c r="F45" s="4"/>
      <c r="G45" s="4"/>
      <c r="H45" s="4"/>
      <c r="I45" s="4"/>
      <c r="J45" s="18"/>
      <c r="K45" s="18"/>
      <c r="L45" s="72"/>
      <c r="M45" s="51">
        <f t="shared" si="0"/>
        <v>0</v>
      </c>
    </row>
    <row r="46" spans="1:16" ht="50.25" customHeight="1">
      <c r="A46" s="77">
        <v>3</v>
      </c>
      <c r="B46" s="78" t="s">
        <v>7</v>
      </c>
      <c r="C46" s="60" t="s">
        <v>41</v>
      </c>
      <c r="D46" s="52" t="s">
        <v>40</v>
      </c>
      <c r="E46" s="75">
        <v>452.8</v>
      </c>
      <c r="F46" s="75">
        <v>150</v>
      </c>
      <c r="G46" s="75">
        <v>150</v>
      </c>
      <c r="H46" s="75">
        <v>300</v>
      </c>
      <c r="I46" s="75">
        <v>206.9</v>
      </c>
      <c r="J46" s="75">
        <v>250</v>
      </c>
      <c r="K46" s="75">
        <v>250</v>
      </c>
      <c r="L46" s="71">
        <v>250</v>
      </c>
      <c r="M46" s="51">
        <f t="shared" si="0"/>
        <v>2009.7</v>
      </c>
      <c r="P46" s="66"/>
    </row>
    <row r="47" spans="1:13" ht="9" customHeight="1" hidden="1">
      <c r="A47" s="77"/>
      <c r="B47" s="78"/>
      <c r="C47" s="60"/>
      <c r="D47" s="34"/>
      <c r="E47" s="75"/>
      <c r="F47" s="75"/>
      <c r="G47" s="75"/>
      <c r="H47" s="75"/>
      <c r="I47" s="75"/>
      <c r="J47" s="75"/>
      <c r="K47" s="75"/>
      <c r="L47" s="71"/>
      <c r="M47" s="51">
        <f t="shared" si="0"/>
        <v>0</v>
      </c>
    </row>
    <row r="48" spans="1:13" ht="78.75" customHeight="1" hidden="1">
      <c r="A48" s="38">
        <v>4</v>
      </c>
      <c r="B48" s="34" t="s">
        <v>8</v>
      </c>
      <c r="C48" s="60" t="s">
        <v>41</v>
      </c>
      <c r="D48" s="52" t="s">
        <v>40</v>
      </c>
      <c r="E48" s="52"/>
      <c r="F48" s="52"/>
      <c r="G48" s="52">
        <v>468</v>
      </c>
      <c r="H48" s="52"/>
      <c r="I48" s="52"/>
      <c r="J48" s="52"/>
      <c r="K48" s="52"/>
      <c r="L48" s="71"/>
      <c r="M48" s="51">
        <f>E48+F48+G48+H48+I48+J48+K48+L48</f>
        <v>468</v>
      </c>
    </row>
    <row r="49" spans="1:13" ht="80.25" customHeight="1" hidden="1">
      <c r="A49" s="38">
        <v>5</v>
      </c>
      <c r="B49" s="34" t="s">
        <v>9</v>
      </c>
      <c r="C49" s="60" t="s">
        <v>41</v>
      </c>
      <c r="D49" s="52" t="s">
        <v>40</v>
      </c>
      <c r="E49" s="52"/>
      <c r="F49" s="52"/>
      <c r="G49" s="52"/>
      <c r="H49" s="52"/>
      <c r="I49" s="52"/>
      <c r="J49" s="52"/>
      <c r="K49" s="52"/>
      <c r="L49" s="71"/>
      <c r="M49" s="51">
        <f>E49+F49+G49+H49+I49+J49+K49+L49</f>
        <v>0</v>
      </c>
    </row>
    <row r="50" spans="1:13" ht="80.25" customHeight="1" hidden="1">
      <c r="A50" s="38">
        <v>6</v>
      </c>
      <c r="B50" s="34" t="s">
        <v>10</v>
      </c>
      <c r="C50" s="60" t="s">
        <v>41</v>
      </c>
      <c r="D50" s="52" t="s">
        <v>40</v>
      </c>
      <c r="E50" s="52"/>
      <c r="F50" s="52"/>
      <c r="G50" s="52"/>
      <c r="H50" s="52"/>
      <c r="I50" s="52"/>
      <c r="J50" s="52"/>
      <c r="K50" s="52"/>
      <c r="L50" s="71"/>
      <c r="M50" s="51">
        <f t="shared" si="0"/>
        <v>0</v>
      </c>
    </row>
    <row r="51" spans="1:13" ht="78.75" customHeight="1" hidden="1">
      <c r="A51" s="38">
        <v>7</v>
      </c>
      <c r="B51" s="34" t="s">
        <v>11</v>
      </c>
      <c r="C51" s="60" t="s">
        <v>41</v>
      </c>
      <c r="D51" s="52" t="s">
        <v>40</v>
      </c>
      <c r="E51" s="52"/>
      <c r="F51" s="52"/>
      <c r="G51" s="52"/>
      <c r="H51" s="52"/>
      <c r="I51" s="52"/>
      <c r="J51" s="52"/>
      <c r="K51" s="52"/>
      <c r="L51" s="71"/>
      <c r="M51" s="51">
        <f t="shared" si="0"/>
        <v>0</v>
      </c>
    </row>
    <row r="52" spans="1:13" ht="80.25" customHeight="1" hidden="1">
      <c r="A52" s="39">
        <v>8</v>
      </c>
      <c r="B52" s="40" t="s">
        <v>12</v>
      </c>
      <c r="C52" s="61" t="s">
        <v>41</v>
      </c>
      <c r="D52" s="55" t="s">
        <v>40</v>
      </c>
      <c r="E52" s="55"/>
      <c r="F52" s="55"/>
      <c r="G52" s="55"/>
      <c r="H52" s="55"/>
      <c r="I52" s="55"/>
      <c r="J52" s="55"/>
      <c r="K52" s="55"/>
      <c r="L52" s="73"/>
      <c r="M52" s="51">
        <f t="shared" si="0"/>
        <v>0</v>
      </c>
    </row>
    <row r="53" spans="1:13" ht="36.75" customHeight="1" thickBot="1">
      <c r="A53" s="39" t="s">
        <v>42</v>
      </c>
      <c r="B53" s="40" t="s">
        <v>43</v>
      </c>
      <c r="C53" s="61" t="s">
        <v>41</v>
      </c>
      <c r="D53" s="55" t="s">
        <v>40</v>
      </c>
      <c r="E53" s="55"/>
      <c r="F53" s="55"/>
      <c r="G53" s="55"/>
      <c r="H53" s="55"/>
      <c r="I53" s="55">
        <v>400</v>
      </c>
      <c r="J53" s="55"/>
      <c r="K53" s="55"/>
      <c r="L53" s="73"/>
      <c r="M53" s="51">
        <f t="shared" si="0"/>
        <v>400</v>
      </c>
    </row>
    <row r="54" spans="1:15" ht="23.25" customHeight="1" thickBot="1">
      <c r="A54" s="62"/>
      <c r="B54" s="41" t="s">
        <v>13</v>
      </c>
      <c r="C54" s="41"/>
      <c r="D54" s="41"/>
      <c r="E54" s="56">
        <f aca="true" t="shared" si="1" ref="E54:L54">E15+E21+E46+E48+E49+E50+E51+E52</f>
        <v>832.4000000000001</v>
      </c>
      <c r="F54" s="56">
        <f t="shared" si="1"/>
        <v>890.5</v>
      </c>
      <c r="G54" s="56">
        <f>G15+G21+G46+G48</f>
        <v>964</v>
      </c>
      <c r="H54" s="56">
        <f t="shared" si="1"/>
        <v>669</v>
      </c>
      <c r="I54" s="56">
        <f>I15+I21+I46+I48+I49+I50+I51+I52+I53</f>
        <v>1156.6</v>
      </c>
      <c r="J54" s="56">
        <f>J15+J21+J46+J48+J49+J50+J51+J52</f>
        <v>833.2</v>
      </c>
      <c r="K54" s="56">
        <f t="shared" si="1"/>
        <v>833.2</v>
      </c>
      <c r="L54" s="56">
        <f t="shared" si="1"/>
        <v>833.2</v>
      </c>
      <c r="M54" s="57">
        <f>E54+F54+G54+H54+I54+J54+K54+L54</f>
        <v>7012.099999999999</v>
      </c>
      <c r="N54" s="65"/>
      <c r="O54" s="48"/>
    </row>
    <row r="55" spans="1:13" ht="15.75" hidden="1">
      <c r="A55" s="43"/>
      <c r="B55" s="44" t="s">
        <v>13</v>
      </c>
      <c r="C55" s="44"/>
      <c r="D55" s="44"/>
      <c r="E55" s="45">
        <v>832.4</v>
      </c>
      <c r="F55" s="45">
        <v>1196</v>
      </c>
      <c r="G55" s="45">
        <v>1296</v>
      </c>
      <c r="H55" s="45">
        <v>1296</v>
      </c>
      <c r="I55" s="45">
        <v>3450</v>
      </c>
      <c r="J55" s="45">
        <v>3450</v>
      </c>
      <c r="K55" s="45">
        <v>3450</v>
      </c>
      <c r="L55" s="45"/>
      <c r="M55" s="46">
        <f>E55+F55+G55+H55+I55+J55+K55</f>
        <v>14970.4</v>
      </c>
    </row>
    <row r="56" spans="1:16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48"/>
      <c r="P56" s="48"/>
    </row>
    <row r="57" spans="1:16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  <c r="O57" s="48"/>
      <c r="P57" s="48"/>
    </row>
    <row r="58" spans="1:16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48"/>
      <c r="P58" s="48"/>
    </row>
    <row r="59" spans="1:16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1:16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6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  <row r="80" spans="1:16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</row>
    <row r="89" spans="1:16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</row>
    <row r="90" spans="1:16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</row>
    <row r="91" spans="1:16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1:16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</row>
    <row r="97" spans="1:16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1:16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</row>
    <row r="101" spans="1:16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</row>
    <row r="102" spans="1:16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</row>
    <row r="113" spans="1:16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</row>
    <row r="116" spans="1:16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1:16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1:16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1:16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1:16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1:16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1:16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  <row r="127" spans="1:16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1:16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1:16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1" spans="1:16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1:16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1:16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1:16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6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6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1:16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6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1:16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1:16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</sheetData>
  <sheetProtection/>
  <mergeCells count="46">
    <mergeCell ref="D15:D20"/>
    <mergeCell ref="A11:M11"/>
    <mergeCell ref="B12:M12"/>
    <mergeCell ref="I7:M7"/>
    <mergeCell ref="H8:M8"/>
    <mergeCell ref="H9:M9"/>
    <mergeCell ref="H10:M10"/>
    <mergeCell ref="E2:M2"/>
    <mergeCell ref="E3:K3"/>
    <mergeCell ref="E4:K4"/>
    <mergeCell ref="A13:A14"/>
    <mergeCell ref="B13:B14"/>
    <mergeCell ref="E13:K13"/>
    <mergeCell ref="M13:M14"/>
    <mergeCell ref="C13:C14"/>
    <mergeCell ref="D13:D14"/>
    <mergeCell ref="I23:I24"/>
    <mergeCell ref="F15:F16"/>
    <mergeCell ref="G15:G16"/>
    <mergeCell ref="H15:H16"/>
    <mergeCell ref="I15:I16"/>
    <mergeCell ref="A21:A33"/>
    <mergeCell ref="B15:B16"/>
    <mergeCell ref="E15:E16"/>
    <mergeCell ref="A15:A20"/>
    <mergeCell ref="C15:C20"/>
    <mergeCell ref="I46:I47"/>
    <mergeCell ref="J15:J16"/>
    <mergeCell ref="K15:K16"/>
    <mergeCell ref="B23:B24"/>
    <mergeCell ref="E23:E24"/>
    <mergeCell ref="F23:F24"/>
    <mergeCell ref="G23:G24"/>
    <mergeCell ref="C21:C26"/>
    <mergeCell ref="D21:D26"/>
    <mergeCell ref="H23:H24"/>
    <mergeCell ref="J46:J47"/>
    <mergeCell ref="J23:J24"/>
    <mergeCell ref="K23:K24"/>
    <mergeCell ref="A46:A47"/>
    <mergeCell ref="B46:B47"/>
    <mergeCell ref="E46:E47"/>
    <mergeCell ref="F46:F47"/>
    <mergeCell ref="K46:K47"/>
    <mergeCell ref="G46:G47"/>
    <mergeCell ref="H46:H47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35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94" t="s">
        <v>18</v>
      </c>
      <c r="D2" s="94"/>
      <c r="E2" s="94"/>
      <c r="F2" s="94"/>
      <c r="G2" s="94"/>
      <c r="H2" s="94"/>
      <c r="I2" s="94"/>
      <c r="J2" s="94"/>
    </row>
    <row r="3" spans="3:9" ht="12.75">
      <c r="C3" s="94" t="s">
        <v>19</v>
      </c>
      <c r="D3" s="94"/>
      <c r="E3" s="94"/>
      <c r="F3" s="94"/>
      <c r="G3" s="94"/>
      <c r="H3" s="94"/>
      <c r="I3" s="94"/>
    </row>
    <row r="4" spans="3:9" ht="12.75">
      <c r="C4" s="94" t="s">
        <v>23</v>
      </c>
      <c r="D4" s="94"/>
      <c r="E4" s="94"/>
      <c r="F4" s="94"/>
      <c r="G4" s="94"/>
      <c r="H4" s="94"/>
      <c r="I4" s="94"/>
    </row>
    <row r="6" ht="12.75" hidden="1"/>
    <row r="7" spans="1:10" ht="23.25" customHeight="1">
      <c r="A7" s="3"/>
      <c r="B7" s="107" t="s">
        <v>20</v>
      </c>
      <c r="C7" s="107"/>
      <c r="D7" s="107"/>
      <c r="E7" s="107"/>
      <c r="F7" s="107"/>
      <c r="G7" s="107"/>
      <c r="H7" s="107"/>
      <c r="I7" s="107"/>
      <c r="J7" s="107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16" t="s">
        <v>2</v>
      </c>
      <c r="B9" s="116" t="s">
        <v>3</v>
      </c>
      <c r="C9" s="118" t="s">
        <v>4</v>
      </c>
      <c r="D9" s="118"/>
      <c r="E9" s="118"/>
      <c r="F9" s="118"/>
      <c r="G9" s="118"/>
      <c r="H9" s="118"/>
      <c r="I9" s="118"/>
      <c r="J9" s="108" t="s">
        <v>14</v>
      </c>
    </row>
    <row r="10" spans="1:10" ht="16.5" thickBot="1">
      <c r="A10" s="117"/>
      <c r="B10" s="117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09"/>
    </row>
    <row r="11" spans="1:10" ht="48" customHeight="1">
      <c r="A11" s="119">
        <v>1</v>
      </c>
      <c r="B11" s="121" t="s">
        <v>5</v>
      </c>
      <c r="C11" s="104">
        <v>174.7</v>
      </c>
      <c r="D11" s="106">
        <f>400+128.9-128.9+62.5</f>
        <v>462.5</v>
      </c>
      <c r="E11" s="104">
        <v>150</v>
      </c>
      <c r="F11" s="104">
        <v>500</v>
      </c>
      <c r="G11" s="104">
        <v>250</v>
      </c>
      <c r="H11" s="104">
        <v>250</v>
      </c>
      <c r="I11" s="104">
        <v>250</v>
      </c>
      <c r="J11" s="29">
        <f>C11+D11+E11+F11+G11+H11+I11</f>
        <v>2037.2</v>
      </c>
    </row>
    <row r="12" spans="1:10" ht="12.75" hidden="1">
      <c r="A12" s="120"/>
      <c r="B12" s="111"/>
      <c r="C12" s="105"/>
      <c r="D12" s="76"/>
      <c r="E12" s="105"/>
      <c r="F12" s="105"/>
      <c r="G12" s="105"/>
      <c r="H12" s="105"/>
      <c r="I12" s="105"/>
      <c r="J12" s="19"/>
    </row>
    <row r="13" spans="1:10" ht="69" customHeight="1">
      <c r="A13" s="112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13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13"/>
      <c r="B15" s="115" t="s">
        <v>6</v>
      </c>
      <c r="C15" s="103"/>
      <c r="D15" s="81"/>
      <c r="E15" s="103"/>
      <c r="F15" s="103"/>
      <c r="G15" s="103"/>
      <c r="H15" s="105"/>
      <c r="I15" s="105"/>
      <c r="J15" s="19">
        <f t="shared" si="1"/>
        <v>0</v>
      </c>
    </row>
    <row r="16" spans="1:10" ht="13.5" customHeight="1" hidden="1" thickBot="1">
      <c r="A16" s="113"/>
      <c r="B16" s="115"/>
      <c r="C16" s="103"/>
      <c r="D16" s="81"/>
      <c r="E16" s="103"/>
      <c r="F16" s="103"/>
      <c r="G16" s="103"/>
      <c r="H16" s="105"/>
      <c r="I16" s="105"/>
      <c r="J16" s="19">
        <f t="shared" si="1"/>
        <v>0</v>
      </c>
    </row>
    <row r="17" spans="1:10" ht="28.5" customHeight="1">
      <c r="A17" s="113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14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10">
        <v>3</v>
      </c>
      <c r="B20" s="111" t="s">
        <v>7</v>
      </c>
      <c r="C20" s="105">
        <v>452.8</v>
      </c>
      <c r="D20" s="76">
        <v>150</v>
      </c>
      <c r="E20" s="105">
        <v>150</v>
      </c>
      <c r="F20" s="105">
        <v>150</v>
      </c>
      <c r="G20" s="105">
        <v>400</v>
      </c>
      <c r="H20" s="105">
        <v>400</v>
      </c>
      <c r="I20" s="105">
        <v>400</v>
      </c>
      <c r="J20" s="19">
        <f t="shared" si="1"/>
        <v>2102.8</v>
      </c>
    </row>
    <row r="21" spans="1:10" ht="9" customHeight="1">
      <c r="A21" s="110"/>
      <c r="B21" s="111"/>
      <c r="C21" s="105"/>
      <c r="D21" s="76"/>
      <c r="E21" s="105"/>
      <c r="F21" s="105"/>
      <c r="G21" s="105"/>
      <c r="H21" s="105"/>
      <c r="I21" s="105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2018-03-16T12:00:27Z</cp:lastPrinted>
  <dcterms:created xsi:type="dcterms:W3CDTF">2015-10-13T06:52:14Z</dcterms:created>
  <dcterms:modified xsi:type="dcterms:W3CDTF">2019-03-05T11:58:37Z</dcterms:modified>
  <cp:category/>
  <cp:version/>
  <cp:contentType/>
  <cp:contentStatus/>
</cp:coreProperties>
</file>