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<sst xmlns="http://schemas.openxmlformats.org/spreadsheetml/2006/main" count="165" uniqueCount="95">
  <si>
    <t>п/п</t>
  </si>
  <si>
    <t>Наименование мероприятия</t>
  </si>
  <si>
    <t>Источники финансирования</t>
  </si>
  <si>
    <t>(тыс.руб.)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</si>
  <si>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</si>
  <si>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</si>
  <si>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</si>
  <si>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</si>
  <si>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</si>
  <si>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</si>
  <si>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</si>
  <si>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</si>
  <si>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</si>
  <si>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</si>
  <si>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</si>
  <si>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</si>
  <si>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</si>
  <si>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Мероприятия по реализации "Дорожной карты"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</si>
  <si>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</si>
  <si>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</si>
  <si>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</si>
  <si>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</si>
  <si>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</si>
  <si>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</si>
  <si>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</si>
  <si>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</si>
  <si>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</si>
  <si>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</si>
  <si>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</si>
  <si>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</si>
  <si>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</si>
  <si>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Ответственный исполнитель программы             (соисполнитель)</t>
  </si>
  <si>
    <t>Отдел культуры, спорта и связей с общественностью администрации (Малоярославецкая городская библиотека)</t>
  </si>
  <si>
    <t>Отдел культуры, спорта и связей с общественностью администрации (МБУК "Огонек")</t>
  </si>
  <si>
    <t>Отдел культуры, спорта и связей с общественностью администрации (МБУК "Центр Российского Кино")</t>
  </si>
  <si>
    <t>Отдел культуры, спорта и связей с общественностью администрации (МБУК "Огонек", МБУК "Центр Российского Кино")</t>
  </si>
  <si>
    <t>Отдел культуры, спорта и связей с общественностью администрации (МБУК "Музей1812г.",МБУК "Музейно-выставочный центр",МБУК "Городская картинная галерея", МКУК Музей истории и краеведения )</t>
  </si>
  <si>
    <t>Отдел культуры, спорта и связей с общественностью администрации (МБУК "Музей1812г.",МБУК "Музейно-выставочный центр",МБУК "Городская картинная галерея", МКУК Музей истории и краеведения, МКУК Городская библиотека, МБУК "Огонек",МБУК "Центр Российского Кино)</t>
  </si>
  <si>
    <t>Приложение №1</t>
  </si>
  <si>
    <t xml:space="preserve">                                                                              к постановлению администрации</t>
  </si>
  <si>
    <t xml:space="preserve">                                                                          МО ГП "Город Малоярославец"</t>
  </si>
  <si>
    <t>Приложение №2</t>
  </si>
  <si>
    <t>к постановлению администрации</t>
  </si>
  <si>
    <t>МО ГП "Город Малоярославец"</t>
  </si>
  <si>
    <t xml:space="preserve">ПОДПРОГРАММА №1 </t>
  </si>
  <si>
    <t>ПАСПОРТ</t>
  </si>
  <si>
    <t>Объемы и источники финансирования</t>
  </si>
  <si>
    <t>годы</t>
  </si>
  <si>
    <t xml:space="preserve">всего </t>
  </si>
  <si>
    <t xml:space="preserve">ПОДПРОГРАММА №2 </t>
  </si>
  <si>
    <t xml:space="preserve">ПОДПРОГРАММА №3 </t>
  </si>
  <si>
    <t xml:space="preserve">ПОДПРОГРАММА №4 </t>
  </si>
  <si>
    <t xml:space="preserve">ПОДПРОГРАММА №5 </t>
  </si>
  <si>
    <t>Объем средств на реализацию подпрограммы 1 составляет                    145 205 тыс.руб., в том числе по годам:</t>
  </si>
  <si>
    <t>Объем средств на реализацию подпрограммы 2 составляет                    55 234 тыс.руб., в том числе по годам:</t>
  </si>
  <si>
    <t>Объем средств на реализацию подпрограммы 3 составляет                    93 769 тыс.руб., в том числе по годам:</t>
  </si>
  <si>
    <t>Объем средств на реализацию подпрограммы 4 составляет                     97 364 тыс.руб., в том числе по годам:</t>
  </si>
  <si>
    <t>Объем средств на реализацию подпрограммы 5 составляет                        5 326 тыс.руб., в том числе по годам:</t>
  </si>
  <si>
    <t>Приложение №3</t>
  </si>
  <si>
    <t>от                                №</t>
  </si>
  <si>
    <t xml:space="preserve">к постановлению администрации </t>
  </si>
  <si>
    <t>Мероприятия</t>
  </si>
  <si>
    <t>Источник финансирования</t>
  </si>
  <si>
    <t>Отвественный исполнитель программы (соисполнитель)</t>
  </si>
  <si>
    <t>Суммы расходов всего (тыс.руб.)</t>
  </si>
  <si>
    <t>В том числе по годам реализации подпрограммы, тыс.руб.</t>
  </si>
  <si>
    <t>День Победы</t>
  </si>
  <si>
    <t>День Города</t>
  </si>
  <si>
    <t>Новый год</t>
  </si>
  <si>
    <t>Рождество,  Масленица</t>
  </si>
  <si>
    <t>Мероприятия с молодежью (несовершеннолетними)  в том числе:</t>
  </si>
  <si>
    <t>Отдел культуры, спорта и связей с общественностью (МБУК "Огонек")</t>
  </si>
  <si>
    <t>Жуковский призыв</t>
  </si>
  <si>
    <t>Сувениры с символикой города</t>
  </si>
  <si>
    <t>Отдел культуры, спорта и связей с общественностью администрации</t>
  </si>
  <si>
    <t>7.</t>
  </si>
  <si>
    <t>День защитника Отечества</t>
  </si>
  <si>
    <t>8.</t>
  </si>
  <si>
    <t xml:space="preserve">Отдел культуры, спорта и связей с общественностью администрации </t>
  </si>
  <si>
    <t>Перечень мероприятий по подпрограмме</t>
  </si>
  <si>
    <t xml:space="preserve">"Организация общегородских культурно-массовых мероприятий </t>
  </si>
  <si>
    <t>в муниципальном образовании городское поселение "Город Малоярославец"</t>
  </si>
  <si>
    <r>
      <t xml:space="preserve">Прочие мероприятия по культуре </t>
    </r>
    <r>
      <rPr>
        <sz val="7"/>
        <rFont val="Arial Cyr"/>
        <family val="0"/>
      </rPr>
      <t>(цветы,                     8 марта, митинг Освобождение Малоярославца, ВЛКСМ и прочие)</t>
    </r>
  </si>
  <si>
    <t>Сроки реализации подпрограммы</t>
  </si>
  <si>
    <t xml:space="preserve">  01.01.2014г.- 31.12.2021 г.</t>
  </si>
  <si>
    <r>
      <t xml:space="preserve">"Развитие музеев </t>
    </r>
    <r>
      <rPr>
        <sz val="9"/>
        <rFont val="Times New Roman"/>
        <family val="1"/>
      </rPr>
      <t>муниципального образования городское поселение "Город Малоярославец"</t>
    </r>
  </si>
  <si>
    <r>
      <t>"Библиотечное обслуживание</t>
    </r>
    <r>
      <rPr>
        <sz val="9"/>
        <rFont val="Times New Roman"/>
        <family val="1"/>
      </rPr>
      <t xml:space="preserve"> муниципального образования городское поселение  "Город Малоярославец"</t>
    </r>
  </si>
  <si>
    <r>
      <t xml:space="preserve">"Деятельность учреждений культурно-досугового типа </t>
    </r>
    <r>
      <rPr>
        <sz val="9"/>
        <rFont val="Times New Roman"/>
        <family val="1"/>
      </rPr>
      <t>муниципального образования городское поселение  "Город Малоярославец"</t>
    </r>
  </si>
  <si>
    <r>
      <t xml:space="preserve">"Организация и проведение мероприятий в сфере искусства и кинематографии </t>
    </r>
    <r>
      <rPr>
        <sz val="9"/>
        <rFont val="Times New Roman"/>
        <family val="1"/>
      </rPr>
      <t>муниципального образования городское поселение  "Город Малоярославец"</t>
    </r>
  </si>
  <si>
    <r>
      <t xml:space="preserve">"Организация общегородских культурно-массовых мероприятий в  </t>
    </r>
    <r>
      <rPr>
        <sz val="9"/>
        <rFont val="Times New Roman"/>
        <family val="1"/>
      </rPr>
      <t>муниципальном образовании городское поселение  "Город Малоярославец"</t>
    </r>
  </si>
  <si>
    <t xml:space="preserve">                                                             к постановлению администрации</t>
  </si>
  <si>
    <t xml:space="preserve">                                                                     МО ГП "Город Малоярославец"</t>
  </si>
  <si>
    <t xml:space="preserve">                                 от    02.11.2018         №1223</t>
  </si>
  <si>
    <t xml:space="preserve">                                                                           от   02.11.2018г.   №1223</t>
  </si>
  <si>
    <t>от02.11.2018          №1223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</si>
</sst>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4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0" fillId="0" borderId="3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R18" sqref="R18"/>
    </sheetView>
  </sheetViews>
  <sheetFormatPr defaultColWidth="9.00390625" defaultRowHeight="12.75"/>
  <cols>
    <col min="1" max="1" width="5.25390625" style="0" customWidth="1"/>
    <col min="2" max="2" width="43.125" style="0" customWidth="1"/>
    <col min="3" max="9" width="0" style="0" hidden="1" customWidth="1"/>
    <col min="10" max="10" width="14.875" style="0" customWidth="1"/>
    <col min="11" max="12" width="0" style="0" hidden="1" customWidth="1"/>
    <col min="13" max="13" width="11.875" style="0" customWidth="1"/>
  </cols>
  <sheetData>
    <row r="1" spans="8:10" ht="12.75">
      <c r="H1" t="s">
        <v>58</v>
      </c>
      <c r="J1" t="s">
        <v>58</v>
      </c>
    </row>
    <row r="2" spans="6:10" ht="12.75">
      <c r="F2" s="88" t="s">
        <v>60</v>
      </c>
      <c r="G2" s="88"/>
      <c r="H2" s="88"/>
      <c r="I2" s="88"/>
      <c r="J2" t="s">
        <v>42</v>
      </c>
    </row>
    <row r="3" spans="6:10" ht="12.75">
      <c r="F3" s="88" t="s">
        <v>43</v>
      </c>
      <c r="G3" s="88"/>
      <c r="H3" s="88"/>
      <c r="I3" s="88"/>
      <c r="J3" t="s">
        <v>43</v>
      </c>
    </row>
    <row r="4" spans="6:10" ht="12.75">
      <c r="F4" s="88" t="s">
        <v>59</v>
      </c>
      <c r="G4" s="88"/>
      <c r="H4" s="88"/>
      <c r="I4" s="88"/>
      <c r="J4" t="s">
        <v>94</v>
      </c>
    </row>
    <row r="5" spans="2:13" ht="12.75">
      <c r="B5" s="88" t="s">
        <v>79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2:13" ht="12.75">
      <c r="B6" s="88" t="s">
        <v>80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ht="12.75">
      <c r="B7" t="s">
        <v>81</v>
      </c>
    </row>
    <row r="8" spans="1:13" ht="48.75" customHeight="1">
      <c r="A8" s="82" t="s">
        <v>0</v>
      </c>
      <c r="B8" s="82" t="s">
        <v>61</v>
      </c>
      <c r="C8" s="89" t="s">
        <v>62</v>
      </c>
      <c r="D8" s="89" t="s">
        <v>63</v>
      </c>
      <c r="E8" s="89" t="s">
        <v>64</v>
      </c>
      <c r="F8" s="84" t="s">
        <v>65</v>
      </c>
      <c r="G8" s="85"/>
      <c r="H8" s="85"/>
      <c r="I8" s="85"/>
      <c r="J8" s="85"/>
      <c r="K8" s="85"/>
      <c r="L8" s="85"/>
      <c r="M8" s="86"/>
    </row>
    <row r="9" spans="1:13" ht="12.75" customHeight="1" hidden="1">
      <c r="A9" s="83"/>
      <c r="B9" s="87"/>
      <c r="C9" s="90"/>
      <c r="D9" s="90"/>
      <c r="E9" s="90"/>
      <c r="F9" s="1">
        <v>2014</v>
      </c>
      <c r="G9" s="1">
        <v>2015</v>
      </c>
      <c r="H9" s="1">
        <v>2016</v>
      </c>
      <c r="I9" s="1">
        <v>2017</v>
      </c>
      <c r="J9" s="1">
        <v>2018</v>
      </c>
      <c r="K9" s="1">
        <v>2019</v>
      </c>
      <c r="L9" s="1">
        <v>2020</v>
      </c>
      <c r="M9" s="1">
        <v>2021</v>
      </c>
    </row>
    <row r="10" spans="1:13" ht="12.75">
      <c r="A10" s="57"/>
      <c r="B10" s="83"/>
      <c r="C10" s="58"/>
      <c r="D10" s="58"/>
      <c r="E10" s="58"/>
      <c r="F10" s="1"/>
      <c r="G10" s="1"/>
      <c r="H10" s="1"/>
      <c r="I10" s="1"/>
      <c r="J10" s="1">
        <v>2018</v>
      </c>
      <c r="K10" s="1"/>
      <c r="L10" s="1"/>
      <c r="M10" s="1">
        <v>2021</v>
      </c>
    </row>
    <row r="11" spans="1:13" ht="24.75" customHeight="1">
      <c r="A11" s="1" t="s">
        <v>4</v>
      </c>
      <c r="B11" s="59" t="s">
        <v>66</v>
      </c>
      <c r="C11" s="60" t="s">
        <v>14</v>
      </c>
      <c r="D11" s="60" t="s">
        <v>35</v>
      </c>
      <c r="E11" s="61">
        <f>F11+G11+H11+I11+J11+K11+L11+M11</f>
        <v>1348</v>
      </c>
      <c r="F11" s="62">
        <v>280</v>
      </c>
      <c r="G11" s="62">
        <v>147</v>
      </c>
      <c r="H11" s="62">
        <v>146</v>
      </c>
      <c r="I11" s="62">
        <v>202</v>
      </c>
      <c r="J11" s="62"/>
      <c r="K11" s="62">
        <v>191</v>
      </c>
      <c r="L11" s="62">
        <v>191</v>
      </c>
      <c r="M11" s="1">
        <v>191</v>
      </c>
    </row>
    <row r="12" spans="1:13" ht="25.5" customHeight="1">
      <c r="A12" s="1" t="s">
        <v>5</v>
      </c>
      <c r="B12" s="59" t="s">
        <v>67</v>
      </c>
      <c r="C12" s="60" t="s">
        <v>14</v>
      </c>
      <c r="D12" s="60" t="s">
        <v>35</v>
      </c>
      <c r="E12" s="61">
        <f aca="true" t="shared" si="0" ref="E12:E20">F12+G12+H12+I12+J12+K12+L12+M12</f>
        <v>1671</v>
      </c>
      <c r="F12" s="62">
        <v>150</v>
      </c>
      <c r="G12" s="62">
        <v>315</v>
      </c>
      <c r="H12" s="62">
        <v>267</v>
      </c>
      <c r="I12" s="62">
        <v>264</v>
      </c>
      <c r="J12" s="62"/>
      <c r="K12" s="62">
        <v>225</v>
      </c>
      <c r="L12" s="62">
        <v>225</v>
      </c>
      <c r="M12" s="1">
        <v>225</v>
      </c>
    </row>
    <row r="13" spans="1:13" ht="29.25" customHeight="1">
      <c r="A13" s="1" t="s">
        <v>6</v>
      </c>
      <c r="B13" s="59" t="s">
        <v>68</v>
      </c>
      <c r="C13" s="60" t="s">
        <v>14</v>
      </c>
      <c r="D13" s="60" t="s">
        <v>35</v>
      </c>
      <c r="E13" s="61">
        <f t="shared" si="0"/>
        <v>701</v>
      </c>
      <c r="F13" s="62">
        <v>211</v>
      </c>
      <c r="G13" s="62">
        <v>36</v>
      </c>
      <c r="H13" s="62">
        <v>83</v>
      </c>
      <c r="I13" s="62">
        <v>131</v>
      </c>
      <c r="J13" s="62"/>
      <c r="K13" s="62">
        <v>80</v>
      </c>
      <c r="L13" s="62">
        <v>80</v>
      </c>
      <c r="M13" s="1">
        <v>80</v>
      </c>
    </row>
    <row r="14" spans="1:13" ht="18" customHeight="1">
      <c r="A14" s="1" t="s">
        <v>7</v>
      </c>
      <c r="B14" s="63" t="s">
        <v>69</v>
      </c>
      <c r="C14" s="60" t="s">
        <v>14</v>
      </c>
      <c r="D14" s="60" t="s">
        <v>33</v>
      </c>
      <c r="E14" s="61">
        <f t="shared" si="0"/>
        <v>166</v>
      </c>
      <c r="F14" s="62">
        <v>36</v>
      </c>
      <c r="G14" s="62">
        <v>27</v>
      </c>
      <c r="H14" s="62">
        <v>21</v>
      </c>
      <c r="I14" s="62">
        <v>19</v>
      </c>
      <c r="J14" s="62"/>
      <c r="K14" s="62">
        <v>21</v>
      </c>
      <c r="L14" s="62">
        <v>21</v>
      </c>
      <c r="M14" s="1">
        <v>21</v>
      </c>
    </row>
    <row r="15" spans="1:13" ht="27" customHeight="1">
      <c r="A15" s="82" t="s">
        <v>8</v>
      </c>
      <c r="B15" s="63" t="s">
        <v>70</v>
      </c>
      <c r="C15" s="60" t="s">
        <v>14</v>
      </c>
      <c r="D15" s="60" t="s">
        <v>71</v>
      </c>
      <c r="E15" s="61">
        <f t="shared" si="0"/>
        <v>129</v>
      </c>
      <c r="F15" s="62">
        <v>63</v>
      </c>
      <c r="G15" s="62"/>
      <c r="H15" s="62">
        <v>21</v>
      </c>
      <c r="I15" s="62"/>
      <c r="J15" s="62"/>
      <c r="K15" s="62">
        <v>15</v>
      </c>
      <c r="L15" s="62">
        <v>15</v>
      </c>
      <c r="M15" s="1">
        <v>15</v>
      </c>
    </row>
    <row r="16" spans="1:13" ht="20.25" customHeight="1">
      <c r="A16" s="83"/>
      <c r="B16" s="63" t="s">
        <v>72</v>
      </c>
      <c r="C16" s="60" t="s">
        <v>14</v>
      </c>
      <c r="D16" s="60" t="s">
        <v>71</v>
      </c>
      <c r="E16" s="61">
        <f t="shared" si="0"/>
        <v>21</v>
      </c>
      <c r="F16" s="62"/>
      <c r="G16" s="62"/>
      <c r="H16" s="62">
        <v>6</v>
      </c>
      <c r="I16" s="62"/>
      <c r="J16" s="62"/>
      <c r="K16" s="62">
        <v>5</v>
      </c>
      <c r="L16" s="62">
        <v>5</v>
      </c>
      <c r="M16" s="1">
        <v>5</v>
      </c>
    </row>
    <row r="17" spans="1:13" ht="23.25" customHeight="1">
      <c r="A17" s="1" t="s">
        <v>16</v>
      </c>
      <c r="B17" s="63" t="s">
        <v>73</v>
      </c>
      <c r="C17" s="60" t="s">
        <v>14</v>
      </c>
      <c r="D17" s="60" t="s">
        <v>74</v>
      </c>
      <c r="E17" s="61">
        <f t="shared" si="0"/>
        <v>183</v>
      </c>
      <c r="F17" s="62">
        <v>32</v>
      </c>
      <c r="G17" s="62">
        <v>23</v>
      </c>
      <c r="H17" s="62">
        <v>23</v>
      </c>
      <c r="I17" s="62"/>
      <c r="J17" s="62"/>
      <c r="K17" s="62">
        <v>35</v>
      </c>
      <c r="L17" s="62">
        <v>35</v>
      </c>
      <c r="M17" s="1">
        <v>35</v>
      </c>
    </row>
    <row r="18" spans="1:13" ht="20.25" customHeight="1">
      <c r="A18" s="1" t="s">
        <v>75</v>
      </c>
      <c r="B18" s="63" t="s">
        <v>76</v>
      </c>
      <c r="C18" s="60" t="s">
        <v>14</v>
      </c>
      <c r="D18" s="60" t="s">
        <v>33</v>
      </c>
      <c r="E18" s="61">
        <f t="shared" si="0"/>
        <v>123</v>
      </c>
      <c r="F18" s="62"/>
      <c r="G18" s="62"/>
      <c r="H18" s="62"/>
      <c r="I18" s="62"/>
      <c r="J18" s="62"/>
      <c r="K18" s="62">
        <v>41</v>
      </c>
      <c r="L18" s="62">
        <v>41</v>
      </c>
      <c r="M18" s="1">
        <v>41</v>
      </c>
    </row>
    <row r="19" spans="1:13" ht="39" customHeight="1">
      <c r="A19" s="1" t="s">
        <v>77</v>
      </c>
      <c r="B19" s="63" t="s">
        <v>82</v>
      </c>
      <c r="C19" s="60" t="s">
        <v>14</v>
      </c>
      <c r="D19" s="60" t="s">
        <v>78</v>
      </c>
      <c r="E19" s="61">
        <f t="shared" si="0"/>
        <v>397</v>
      </c>
      <c r="F19" s="62">
        <v>69</v>
      </c>
      <c r="G19" s="62">
        <v>82</v>
      </c>
      <c r="H19" s="62">
        <v>12</v>
      </c>
      <c r="I19" s="62">
        <v>16</v>
      </c>
      <c r="J19" s="62">
        <f>32+90</f>
        <v>122</v>
      </c>
      <c r="K19" s="62">
        <v>32</v>
      </c>
      <c r="L19" s="62">
        <v>32</v>
      </c>
      <c r="M19" s="1">
        <v>32</v>
      </c>
    </row>
    <row r="20" spans="1:13" ht="22.5" customHeight="1">
      <c r="A20" s="56"/>
      <c r="B20" s="64" t="s">
        <v>21</v>
      </c>
      <c r="C20" s="1"/>
      <c r="D20" s="1"/>
      <c r="E20" s="61">
        <f t="shared" si="0"/>
        <v>5326</v>
      </c>
      <c r="F20" s="65">
        <f aca="true" t="shared" si="1" ref="F20:L20">F11+F12+F13+F14+F15+F17+F18+F19</f>
        <v>841</v>
      </c>
      <c r="G20" s="65">
        <f t="shared" si="1"/>
        <v>630</v>
      </c>
      <c r="H20" s="65">
        <f t="shared" si="1"/>
        <v>573</v>
      </c>
      <c r="I20" s="65">
        <f t="shared" si="1"/>
        <v>632</v>
      </c>
      <c r="J20" s="3">
        <v>730</v>
      </c>
      <c r="K20" s="3">
        <f t="shared" si="1"/>
        <v>640</v>
      </c>
      <c r="L20" s="3">
        <f t="shared" si="1"/>
        <v>640</v>
      </c>
      <c r="M20" s="3">
        <f>M11+M12+M13+M14+M15+M17+M18+M19</f>
        <v>640</v>
      </c>
    </row>
  </sheetData>
  <sheetProtection/>
  <mergeCells count="12">
    <mergeCell ref="D8:D9"/>
    <mergeCell ref="E8:E9"/>
    <mergeCell ref="A15:A16"/>
    <mergeCell ref="F8:M8"/>
    <mergeCell ref="B8:B10"/>
    <mergeCell ref="B5:M5"/>
    <mergeCell ref="B6:M6"/>
    <mergeCell ref="F2:I2"/>
    <mergeCell ref="F3:I3"/>
    <mergeCell ref="F4:I4"/>
    <mergeCell ref="A8:A9"/>
    <mergeCell ref="C8:C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B4" sqref="B4:G4"/>
    </sheetView>
  </sheetViews>
  <sheetFormatPr defaultColWidth="9.00390625" defaultRowHeight="12.75"/>
  <cols>
    <col min="1" max="1" width="40.25390625" style="0" customWidth="1"/>
    <col min="3" max="3" width="11.375" style="0" customWidth="1"/>
    <col min="5" max="5" width="9.125" style="0" customWidth="1"/>
  </cols>
  <sheetData>
    <row r="1" spans="1:7" ht="12.75">
      <c r="A1" s="66"/>
      <c r="B1" s="98" t="s">
        <v>41</v>
      </c>
      <c r="C1" s="98"/>
      <c r="D1" s="98"/>
      <c r="E1" s="98"/>
      <c r="F1" s="98"/>
      <c r="G1" s="98"/>
    </row>
    <row r="2" spans="1:7" ht="12.75">
      <c r="A2" s="98" t="s">
        <v>90</v>
      </c>
      <c r="B2" s="98"/>
      <c r="C2" s="98"/>
      <c r="D2" s="98"/>
      <c r="E2" s="98"/>
      <c r="F2" s="98"/>
      <c r="G2" s="98"/>
    </row>
    <row r="3" spans="1:7" ht="12.75">
      <c r="A3" s="98" t="s">
        <v>91</v>
      </c>
      <c r="B3" s="98"/>
      <c r="C3" s="98"/>
      <c r="D3" s="98"/>
      <c r="E3" s="98"/>
      <c r="F3" s="98"/>
      <c r="G3" s="98"/>
    </row>
    <row r="4" spans="1:7" ht="13.5" thickBot="1">
      <c r="A4" s="67"/>
      <c r="B4" s="91" t="s">
        <v>92</v>
      </c>
      <c r="C4" s="91"/>
      <c r="D4" s="91"/>
      <c r="E4" s="91"/>
      <c r="F4" s="91"/>
      <c r="G4" s="91"/>
    </row>
    <row r="5" spans="1:7" ht="12.75">
      <c r="A5" s="92" t="s">
        <v>44</v>
      </c>
      <c r="B5" s="93"/>
      <c r="C5" s="93"/>
      <c r="D5" s="93"/>
      <c r="E5" s="94"/>
      <c r="F5" s="67"/>
      <c r="G5" s="67"/>
    </row>
    <row r="6" spans="1:7" ht="13.5" customHeight="1">
      <c r="A6" s="95" t="s">
        <v>85</v>
      </c>
      <c r="B6" s="96"/>
      <c r="C6" s="96"/>
      <c r="D6" s="96"/>
      <c r="E6" s="97"/>
      <c r="F6" s="67"/>
      <c r="G6" s="67"/>
    </row>
    <row r="7" spans="1:7" ht="14.25" customHeight="1">
      <c r="A7" s="126" t="s">
        <v>45</v>
      </c>
      <c r="B7" s="127"/>
      <c r="C7" s="127"/>
      <c r="D7" s="127"/>
      <c r="E7" s="128"/>
      <c r="F7" s="67"/>
      <c r="G7" s="67"/>
    </row>
    <row r="8" spans="1:7" ht="13.5" customHeight="1">
      <c r="A8" s="68" t="s">
        <v>83</v>
      </c>
      <c r="B8" s="135" t="s">
        <v>84</v>
      </c>
      <c r="C8" s="135"/>
      <c r="D8" s="135"/>
      <c r="E8" s="136"/>
      <c r="F8" s="67"/>
      <c r="G8" s="67"/>
    </row>
    <row r="9" spans="1:7" ht="35.25" customHeight="1">
      <c r="A9" s="69" t="s">
        <v>46</v>
      </c>
      <c r="B9" s="99" t="s">
        <v>53</v>
      </c>
      <c r="C9" s="100"/>
      <c r="D9" s="100"/>
      <c r="E9" s="101"/>
      <c r="F9" s="67"/>
      <c r="G9" s="67"/>
    </row>
    <row r="10" spans="1:7" ht="12.75">
      <c r="A10" s="70"/>
      <c r="B10" s="71" t="s">
        <v>47</v>
      </c>
      <c r="C10" s="71" t="s">
        <v>48</v>
      </c>
      <c r="D10" s="102" t="s">
        <v>14</v>
      </c>
      <c r="E10" s="103"/>
      <c r="F10" s="67"/>
      <c r="G10" s="67"/>
    </row>
    <row r="11" spans="1:7" ht="12.75">
      <c r="A11" s="72"/>
      <c r="B11" s="73">
        <v>2021</v>
      </c>
      <c r="C11" s="74">
        <v>16337</v>
      </c>
      <c r="D11" s="129">
        <v>16337</v>
      </c>
      <c r="E11" s="130"/>
      <c r="F11" s="67"/>
      <c r="G11" s="67"/>
    </row>
    <row r="12" spans="1:7" ht="13.5" thickBot="1">
      <c r="A12" s="75"/>
      <c r="B12" s="76" t="s">
        <v>21</v>
      </c>
      <c r="C12" s="77">
        <v>145205</v>
      </c>
      <c r="D12" s="106">
        <v>145205</v>
      </c>
      <c r="E12" s="107"/>
      <c r="F12" s="67"/>
      <c r="G12" s="67"/>
    </row>
    <row r="13" spans="1:7" ht="12.75">
      <c r="A13" s="108" t="s">
        <v>49</v>
      </c>
      <c r="B13" s="109"/>
      <c r="C13" s="109"/>
      <c r="D13" s="109"/>
      <c r="E13" s="110"/>
      <c r="F13" s="67"/>
      <c r="G13" s="67"/>
    </row>
    <row r="14" spans="1:7" ht="12.75">
      <c r="A14" s="111" t="s">
        <v>86</v>
      </c>
      <c r="B14" s="112"/>
      <c r="C14" s="112"/>
      <c r="D14" s="112"/>
      <c r="E14" s="113"/>
      <c r="F14" s="67"/>
      <c r="G14" s="67"/>
    </row>
    <row r="15" spans="1:7" ht="12.75">
      <c r="A15" s="114" t="s">
        <v>45</v>
      </c>
      <c r="B15" s="115"/>
      <c r="C15" s="115"/>
      <c r="D15" s="115"/>
      <c r="E15" s="116"/>
      <c r="F15" s="67"/>
      <c r="G15" s="67"/>
    </row>
    <row r="16" spans="1:7" ht="12.75">
      <c r="A16" s="68" t="s">
        <v>83</v>
      </c>
      <c r="B16" s="135" t="s">
        <v>84</v>
      </c>
      <c r="C16" s="135"/>
      <c r="D16" s="135"/>
      <c r="E16" s="136"/>
      <c r="F16" s="67"/>
      <c r="G16" s="67"/>
    </row>
    <row r="17" spans="1:7" ht="40.5" customHeight="1">
      <c r="A17" s="69" t="s">
        <v>46</v>
      </c>
      <c r="B17" s="117" t="s">
        <v>54</v>
      </c>
      <c r="C17" s="117"/>
      <c r="D17" s="117"/>
      <c r="E17" s="118"/>
      <c r="F17" s="67"/>
      <c r="G17" s="67"/>
    </row>
    <row r="18" spans="1:7" ht="12.75">
      <c r="A18" s="69"/>
      <c r="B18" s="71" t="s">
        <v>47</v>
      </c>
      <c r="C18" s="71" t="s">
        <v>48</v>
      </c>
      <c r="D18" s="104" t="s">
        <v>14</v>
      </c>
      <c r="E18" s="105"/>
      <c r="F18" s="67"/>
      <c r="G18" s="67"/>
    </row>
    <row r="19" spans="1:7" ht="12.75">
      <c r="A19" s="78"/>
      <c r="B19" s="73">
        <v>2021</v>
      </c>
      <c r="C19" s="74">
        <f>D19</f>
        <v>6761</v>
      </c>
      <c r="D19" s="119">
        <v>6761</v>
      </c>
      <c r="E19" s="120"/>
      <c r="F19" s="67"/>
      <c r="G19" s="67"/>
    </row>
    <row r="20" spans="1:7" ht="13.5" thickBot="1">
      <c r="A20" s="78"/>
      <c r="B20" s="73" t="s">
        <v>21</v>
      </c>
      <c r="C20" s="74">
        <v>55234</v>
      </c>
      <c r="D20" s="119">
        <v>55234</v>
      </c>
      <c r="E20" s="120"/>
      <c r="F20" s="67"/>
      <c r="G20" s="67"/>
    </row>
    <row r="21" spans="1:7" ht="12.75">
      <c r="A21" s="92" t="s">
        <v>50</v>
      </c>
      <c r="B21" s="93"/>
      <c r="C21" s="93"/>
      <c r="D21" s="93"/>
      <c r="E21" s="94"/>
      <c r="F21" s="67"/>
      <c r="G21" s="67"/>
    </row>
    <row r="22" spans="1:7" ht="22.5" customHeight="1">
      <c r="A22" s="121" t="s">
        <v>87</v>
      </c>
      <c r="B22" s="122"/>
      <c r="C22" s="122"/>
      <c r="D22" s="122"/>
      <c r="E22" s="123"/>
      <c r="F22" s="67"/>
      <c r="G22" s="67"/>
    </row>
    <row r="23" spans="1:7" ht="18" customHeight="1">
      <c r="A23" s="126" t="s">
        <v>45</v>
      </c>
      <c r="B23" s="127"/>
      <c r="C23" s="127"/>
      <c r="D23" s="127"/>
      <c r="E23" s="128"/>
      <c r="F23" s="67"/>
      <c r="G23" s="67"/>
    </row>
    <row r="24" spans="1:12" ht="15">
      <c r="A24" s="68" t="s">
        <v>83</v>
      </c>
      <c r="B24" s="135" t="s">
        <v>84</v>
      </c>
      <c r="C24" s="135"/>
      <c r="D24" s="135"/>
      <c r="E24" s="136"/>
      <c r="F24" s="67"/>
      <c r="G24" s="67"/>
      <c r="I24" s="134"/>
      <c r="J24" s="134"/>
      <c r="K24" s="134"/>
      <c r="L24" s="134"/>
    </row>
    <row r="25" spans="1:7" ht="36" customHeight="1">
      <c r="A25" s="79" t="s">
        <v>46</v>
      </c>
      <c r="B25" s="117" t="s">
        <v>55</v>
      </c>
      <c r="C25" s="117"/>
      <c r="D25" s="117"/>
      <c r="E25" s="118"/>
      <c r="F25" s="67"/>
      <c r="G25" s="67"/>
    </row>
    <row r="26" spans="1:7" ht="12.75">
      <c r="A26" s="70"/>
      <c r="B26" s="71" t="s">
        <v>47</v>
      </c>
      <c r="C26" s="71" t="s">
        <v>48</v>
      </c>
      <c r="D26" s="102" t="s">
        <v>14</v>
      </c>
      <c r="E26" s="103"/>
      <c r="F26" s="67"/>
      <c r="G26" s="67"/>
    </row>
    <row r="27" spans="1:7" ht="12.75">
      <c r="A27" s="72"/>
      <c r="B27" s="73">
        <v>2021</v>
      </c>
      <c r="C27" s="80">
        <f>D27</f>
        <v>11362</v>
      </c>
      <c r="D27" s="129">
        <v>11362</v>
      </c>
      <c r="E27" s="130"/>
      <c r="F27" s="67"/>
      <c r="G27" s="67"/>
    </row>
    <row r="28" spans="1:7" ht="13.5" thickBot="1">
      <c r="A28" s="81"/>
      <c r="B28" s="73" t="s">
        <v>21</v>
      </c>
      <c r="C28" s="80">
        <v>93769</v>
      </c>
      <c r="D28" s="129">
        <v>93769</v>
      </c>
      <c r="E28" s="130"/>
      <c r="F28" s="67"/>
      <c r="G28" s="67"/>
    </row>
    <row r="29" spans="1:7" ht="12.75">
      <c r="A29" s="92" t="s">
        <v>51</v>
      </c>
      <c r="B29" s="93"/>
      <c r="C29" s="93"/>
      <c r="D29" s="93"/>
      <c r="E29" s="94"/>
      <c r="F29" s="67"/>
      <c r="G29" s="67"/>
    </row>
    <row r="30" spans="1:7" ht="22.5" customHeight="1">
      <c r="A30" s="121" t="s">
        <v>88</v>
      </c>
      <c r="B30" s="124"/>
      <c r="C30" s="124"/>
      <c r="D30" s="124"/>
      <c r="E30" s="125"/>
      <c r="F30" s="67"/>
      <c r="G30" s="67"/>
    </row>
    <row r="31" spans="1:7" ht="16.5" customHeight="1">
      <c r="A31" s="68" t="s">
        <v>83</v>
      </c>
      <c r="B31" s="135" t="s">
        <v>84</v>
      </c>
      <c r="C31" s="135"/>
      <c r="D31" s="135"/>
      <c r="E31" s="136"/>
      <c r="F31" s="67"/>
      <c r="G31" s="67"/>
    </row>
    <row r="32" spans="1:7" ht="12.75">
      <c r="A32" s="126" t="s">
        <v>45</v>
      </c>
      <c r="B32" s="127"/>
      <c r="C32" s="127"/>
      <c r="D32" s="127"/>
      <c r="E32" s="128"/>
      <c r="F32" s="67"/>
      <c r="G32" s="67"/>
    </row>
    <row r="33" spans="1:7" ht="33.75" customHeight="1">
      <c r="A33" s="79" t="s">
        <v>46</v>
      </c>
      <c r="B33" s="117" t="s">
        <v>56</v>
      </c>
      <c r="C33" s="117"/>
      <c r="D33" s="117"/>
      <c r="E33" s="118"/>
      <c r="F33" s="67"/>
      <c r="G33" s="67"/>
    </row>
    <row r="34" spans="1:7" ht="12.75">
      <c r="A34" s="70"/>
      <c r="B34" s="71" t="s">
        <v>47</v>
      </c>
      <c r="C34" s="71" t="s">
        <v>48</v>
      </c>
      <c r="D34" s="102" t="s">
        <v>14</v>
      </c>
      <c r="E34" s="103"/>
      <c r="F34" s="67"/>
      <c r="G34" s="67"/>
    </row>
    <row r="35" spans="1:7" ht="12.75">
      <c r="A35" s="72"/>
      <c r="B35" s="73">
        <v>2021</v>
      </c>
      <c r="C35" s="74">
        <f>D35+E35</f>
        <v>12878</v>
      </c>
      <c r="D35" s="129">
        <v>12878</v>
      </c>
      <c r="E35" s="130"/>
      <c r="F35" s="67"/>
      <c r="G35" s="67"/>
    </row>
    <row r="36" spans="1:7" ht="13.5" thickBot="1">
      <c r="A36" s="81"/>
      <c r="B36" s="73" t="s">
        <v>21</v>
      </c>
      <c r="C36" s="74">
        <v>12878</v>
      </c>
      <c r="D36" s="129">
        <v>97364</v>
      </c>
      <c r="E36" s="130"/>
      <c r="F36" s="67"/>
      <c r="G36" s="67"/>
    </row>
    <row r="37" spans="1:7" ht="12.75">
      <c r="A37" s="92" t="s">
        <v>52</v>
      </c>
      <c r="B37" s="93"/>
      <c r="C37" s="93"/>
      <c r="D37" s="93"/>
      <c r="E37" s="94"/>
      <c r="F37" s="67"/>
      <c r="G37" s="67"/>
    </row>
    <row r="38" spans="1:7" ht="25.5" customHeight="1">
      <c r="A38" s="121" t="s">
        <v>89</v>
      </c>
      <c r="B38" s="124"/>
      <c r="C38" s="124"/>
      <c r="D38" s="124"/>
      <c r="E38" s="125"/>
      <c r="F38" s="67"/>
      <c r="G38" s="67"/>
    </row>
    <row r="39" spans="1:7" ht="18" customHeight="1">
      <c r="A39" s="68" t="s">
        <v>83</v>
      </c>
      <c r="B39" s="135" t="s">
        <v>84</v>
      </c>
      <c r="C39" s="135"/>
      <c r="D39" s="135"/>
      <c r="E39" s="136"/>
      <c r="F39" s="67"/>
      <c r="G39" s="67"/>
    </row>
    <row r="40" spans="1:7" ht="12.75">
      <c r="A40" s="131" t="s">
        <v>45</v>
      </c>
      <c r="B40" s="132"/>
      <c r="C40" s="132"/>
      <c r="D40" s="132"/>
      <c r="E40" s="133"/>
      <c r="F40" s="67"/>
      <c r="G40" s="67"/>
    </row>
    <row r="41" spans="1:7" ht="35.25" customHeight="1">
      <c r="A41" s="79" t="s">
        <v>46</v>
      </c>
      <c r="B41" s="117" t="s">
        <v>57</v>
      </c>
      <c r="C41" s="117"/>
      <c r="D41" s="117"/>
      <c r="E41" s="118"/>
      <c r="F41" s="67"/>
      <c r="G41" s="67"/>
    </row>
    <row r="42" spans="1:7" ht="12.75">
      <c r="A42" s="70"/>
      <c r="B42" s="71" t="s">
        <v>47</v>
      </c>
      <c r="C42" s="71" t="s">
        <v>48</v>
      </c>
      <c r="D42" s="102" t="s">
        <v>14</v>
      </c>
      <c r="E42" s="103"/>
      <c r="F42" s="67"/>
      <c r="G42" s="67"/>
    </row>
    <row r="43" spans="1:7" ht="12.75">
      <c r="A43" s="72"/>
      <c r="B43" s="73">
        <v>2018</v>
      </c>
      <c r="C43" s="71">
        <v>730</v>
      </c>
      <c r="D43" s="129">
        <v>730</v>
      </c>
      <c r="E43" s="130"/>
      <c r="F43" s="67"/>
      <c r="G43" s="67"/>
    </row>
    <row r="44" spans="1:7" ht="12.75">
      <c r="A44" s="72"/>
      <c r="B44" s="73">
        <v>2021</v>
      </c>
      <c r="C44" s="71">
        <f>D44</f>
        <v>640</v>
      </c>
      <c r="D44" s="129">
        <v>640</v>
      </c>
      <c r="E44" s="130"/>
      <c r="F44" s="67"/>
      <c r="G44" s="67"/>
    </row>
    <row r="45" spans="1:7" ht="12.75">
      <c r="A45" s="81"/>
      <c r="B45" s="73" t="s">
        <v>21</v>
      </c>
      <c r="C45" s="74">
        <v>5326</v>
      </c>
      <c r="D45" s="129">
        <v>5326</v>
      </c>
      <c r="E45" s="130"/>
      <c r="F45" s="67"/>
      <c r="G45" s="67"/>
    </row>
    <row r="46" spans="1:7" ht="12.75">
      <c r="A46" s="66"/>
      <c r="B46" s="66"/>
      <c r="C46" s="66"/>
      <c r="D46" s="66"/>
      <c r="E46" s="66"/>
      <c r="F46" s="66"/>
      <c r="G46" s="66"/>
    </row>
    <row r="47" spans="1:7" ht="12.75">
      <c r="A47" s="66"/>
      <c r="B47" s="66"/>
      <c r="C47" s="66"/>
      <c r="D47" s="66"/>
      <c r="E47" s="66"/>
      <c r="F47" s="66"/>
      <c r="G47" s="66"/>
    </row>
  </sheetData>
  <sheetProtection/>
  <mergeCells count="46">
    <mergeCell ref="I24:L24"/>
    <mergeCell ref="B39:E39"/>
    <mergeCell ref="A7:E7"/>
    <mergeCell ref="B8:E8"/>
    <mergeCell ref="B16:E16"/>
    <mergeCell ref="A23:E23"/>
    <mergeCell ref="B24:E24"/>
    <mergeCell ref="B31:E31"/>
    <mergeCell ref="D35:E35"/>
    <mergeCell ref="A29:E29"/>
    <mergeCell ref="D44:E44"/>
    <mergeCell ref="D45:E45"/>
    <mergeCell ref="D11:E11"/>
    <mergeCell ref="D42:E42"/>
    <mergeCell ref="D43:E43"/>
    <mergeCell ref="D36:E36"/>
    <mergeCell ref="A37:E37"/>
    <mergeCell ref="A38:E38"/>
    <mergeCell ref="A40:E40"/>
    <mergeCell ref="B41:E41"/>
    <mergeCell ref="A30:E30"/>
    <mergeCell ref="A32:E32"/>
    <mergeCell ref="B33:E33"/>
    <mergeCell ref="D34:E34"/>
    <mergeCell ref="D27:E27"/>
    <mergeCell ref="D28:E28"/>
    <mergeCell ref="B25:E25"/>
    <mergeCell ref="D26:E26"/>
    <mergeCell ref="D19:E19"/>
    <mergeCell ref="D20:E20"/>
    <mergeCell ref="A21:E21"/>
    <mergeCell ref="A22:E22"/>
    <mergeCell ref="B9:E9"/>
    <mergeCell ref="D10:E10"/>
    <mergeCell ref="D18:E18"/>
    <mergeCell ref="D12:E12"/>
    <mergeCell ref="A13:E13"/>
    <mergeCell ref="A14:E14"/>
    <mergeCell ref="A15:E15"/>
    <mergeCell ref="B17:E17"/>
    <mergeCell ref="B4:G4"/>
    <mergeCell ref="A5:E5"/>
    <mergeCell ref="A6:E6"/>
    <mergeCell ref="B1:G1"/>
    <mergeCell ref="A2:G2"/>
    <mergeCell ref="A3:G3"/>
  </mergeCells>
  <printOptions/>
  <pageMargins left="1.4173228346456694" right="0.4330708661417323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5">
      <selection activeCell="B10" sqref="B10"/>
    </sheetView>
  </sheetViews>
  <sheetFormatPr defaultColWidth="9.00390625" defaultRowHeight="12.75"/>
  <cols>
    <col min="1" max="1" width="5.25390625" style="0" customWidth="1"/>
    <col min="2" max="2" width="56.875" style="0" customWidth="1"/>
    <col min="3" max="3" width="20.75390625" style="0" hidden="1" customWidth="1"/>
    <col min="4" max="4" width="11.25390625" style="0" hidden="1" customWidth="1"/>
    <col min="5" max="5" width="7.375" style="0" hidden="1" customWidth="1"/>
    <col min="6" max="6" width="7.00390625" style="0" hidden="1" customWidth="1"/>
    <col min="7" max="7" width="6.75390625" style="0" hidden="1" customWidth="1"/>
    <col min="8" max="8" width="7.00390625" style="0" hidden="1" customWidth="1"/>
    <col min="9" max="9" width="8.75390625" style="0" hidden="1" customWidth="1"/>
    <col min="10" max="10" width="6.75390625" style="0" hidden="1" customWidth="1"/>
    <col min="11" max="11" width="7.00390625" style="0" hidden="1" customWidth="1"/>
    <col min="12" max="12" width="7.00390625" style="0" customWidth="1"/>
    <col min="13" max="13" width="8.75390625" style="0" customWidth="1"/>
    <col min="14" max="14" width="9.125" style="0" customWidth="1"/>
  </cols>
  <sheetData>
    <row r="1" spans="8:13" ht="12.75" hidden="1">
      <c r="H1" s="88"/>
      <c r="I1" s="88"/>
      <c r="J1" s="88"/>
      <c r="K1" s="88"/>
      <c r="L1" s="36"/>
      <c r="M1" s="36"/>
    </row>
    <row r="2" spans="8:14" ht="12.75" hidden="1">
      <c r="H2" s="16"/>
      <c r="I2" s="16"/>
      <c r="J2" s="16"/>
      <c r="K2" s="16"/>
      <c r="L2" s="16"/>
      <c r="M2" s="16"/>
      <c r="N2" s="17"/>
    </row>
    <row r="3" spans="8:14" ht="12.75" hidden="1">
      <c r="H3" s="140"/>
      <c r="I3" s="140"/>
      <c r="J3" s="140"/>
      <c r="K3" s="140"/>
      <c r="L3" s="37"/>
      <c r="M3" s="37"/>
      <c r="N3" s="17"/>
    </row>
    <row r="4" spans="8:14" ht="12.75" hidden="1">
      <c r="H4" s="140"/>
      <c r="I4" s="140"/>
      <c r="J4" s="140"/>
      <c r="K4" s="140"/>
      <c r="L4" s="37"/>
      <c r="M4" s="37"/>
      <c r="N4" s="17"/>
    </row>
    <row r="5" spans="8:14" ht="12.75">
      <c r="H5" s="37"/>
      <c r="I5" s="37"/>
      <c r="J5" s="37"/>
      <c r="K5" s="37"/>
      <c r="L5" s="37"/>
      <c r="M5" s="37"/>
      <c r="N5" s="17"/>
    </row>
    <row r="6" spans="2:14" ht="12.75">
      <c r="B6" s="54"/>
      <c r="C6" s="54"/>
      <c r="D6" s="54"/>
      <c r="E6" s="54"/>
      <c r="F6" s="54"/>
      <c r="G6" s="54"/>
      <c r="H6" s="55"/>
      <c r="I6" s="55" t="s">
        <v>38</v>
      </c>
      <c r="J6" s="55"/>
      <c r="K6" s="55"/>
      <c r="L6" s="55" t="s">
        <v>38</v>
      </c>
      <c r="M6" s="55"/>
      <c r="N6" s="17"/>
    </row>
    <row r="7" spans="2:14" ht="12.75">
      <c r="B7" s="54" t="s">
        <v>39</v>
      </c>
      <c r="C7" s="54"/>
      <c r="D7" s="54"/>
      <c r="E7" s="54"/>
      <c r="F7" s="54"/>
      <c r="G7" s="54"/>
      <c r="H7" s="55"/>
      <c r="I7" s="55"/>
      <c r="J7" s="55"/>
      <c r="K7" s="55"/>
      <c r="L7" s="55"/>
      <c r="M7" s="55"/>
      <c r="N7" s="17"/>
    </row>
    <row r="8" spans="2:14" ht="12.75">
      <c r="B8" s="54" t="s">
        <v>40</v>
      </c>
      <c r="C8" s="54"/>
      <c r="D8" s="54"/>
      <c r="E8" s="54"/>
      <c r="F8" s="54"/>
      <c r="G8" s="54"/>
      <c r="H8" s="55"/>
      <c r="I8" s="55"/>
      <c r="J8" s="55"/>
      <c r="K8" s="55"/>
      <c r="L8" s="55"/>
      <c r="M8" s="55"/>
      <c r="N8" s="17"/>
    </row>
    <row r="9" spans="2:14" ht="12.75">
      <c r="B9" t="s">
        <v>93</v>
      </c>
      <c r="C9" s="54"/>
      <c r="D9" s="54"/>
      <c r="E9" s="54"/>
      <c r="F9" s="54"/>
      <c r="G9" s="54"/>
      <c r="H9" s="55"/>
      <c r="I9" s="55"/>
      <c r="J9" s="55"/>
      <c r="K9" s="55"/>
      <c r="L9" s="55"/>
      <c r="M9" s="55"/>
      <c r="N9" s="17"/>
    </row>
    <row r="10" spans="8:14" ht="12.75">
      <c r="H10" s="37"/>
      <c r="I10" s="37"/>
      <c r="J10" s="37"/>
      <c r="K10" s="37"/>
      <c r="L10" s="37"/>
      <c r="M10" s="37"/>
      <c r="N10" s="17"/>
    </row>
    <row r="11" spans="2:14" ht="12.75">
      <c r="B11" s="137" t="s">
        <v>30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8:14" ht="12.75">
      <c r="H12" s="141"/>
      <c r="I12" s="141"/>
      <c r="J12" s="141"/>
      <c r="N12" t="s">
        <v>3</v>
      </c>
    </row>
    <row r="13" spans="1:14" ht="51">
      <c r="A13" s="2" t="s">
        <v>0</v>
      </c>
      <c r="B13" s="3" t="s">
        <v>1</v>
      </c>
      <c r="C13" s="12" t="s">
        <v>31</v>
      </c>
      <c r="D13" s="4" t="s">
        <v>2</v>
      </c>
      <c r="E13" s="3">
        <v>2014</v>
      </c>
      <c r="F13" s="3">
        <v>2015</v>
      </c>
      <c r="G13" s="3">
        <v>2016</v>
      </c>
      <c r="H13" s="3">
        <v>2017</v>
      </c>
      <c r="I13" s="31">
        <v>2018</v>
      </c>
      <c r="J13" s="3">
        <v>2019</v>
      </c>
      <c r="K13" s="3">
        <v>2020</v>
      </c>
      <c r="L13" s="3">
        <v>2018</v>
      </c>
      <c r="M13" s="3">
        <v>2021</v>
      </c>
      <c r="N13" s="1" t="s">
        <v>15</v>
      </c>
    </row>
    <row r="14" spans="1:18" ht="12.75" customHeight="1">
      <c r="A14" s="43" t="s">
        <v>4</v>
      </c>
      <c r="B14" s="18" t="s">
        <v>18</v>
      </c>
      <c r="C14" s="138" t="s">
        <v>36</v>
      </c>
      <c r="D14" s="19" t="s">
        <v>21</v>
      </c>
      <c r="E14" s="5">
        <f>E15</f>
        <v>18525</v>
      </c>
      <c r="F14" s="5">
        <f aca="true" t="shared" si="0" ref="F14:K14">F15</f>
        <v>17925</v>
      </c>
      <c r="G14" s="5">
        <f t="shared" si="0"/>
        <v>17943</v>
      </c>
      <c r="H14" s="5">
        <f t="shared" si="0"/>
        <v>22965</v>
      </c>
      <c r="I14" s="32"/>
      <c r="J14" s="5">
        <f t="shared" si="0"/>
        <v>16337</v>
      </c>
      <c r="K14" s="5">
        <f t="shared" si="0"/>
        <v>16337</v>
      </c>
      <c r="L14" s="5"/>
      <c r="M14" s="5">
        <f>M15</f>
        <v>16337</v>
      </c>
      <c r="N14" s="5">
        <v>145205</v>
      </c>
      <c r="O14" s="49"/>
      <c r="P14" s="49"/>
      <c r="Q14" s="20"/>
      <c r="R14" s="11"/>
    </row>
    <row r="15" spans="1:18" ht="55.5" customHeight="1">
      <c r="A15" s="39" t="s">
        <v>19</v>
      </c>
      <c r="B15" s="21" t="s">
        <v>9</v>
      </c>
      <c r="C15" s="139"/>
      <c r="D15" s="22" t="s">
        <v>14</v>
      </c>
      <c r="E15" s="6">
        <v>18525</v>
      </c>
      <c r="F15" s="6">
        <v>17925</v>
      </c>
      <c r="G15" s="6">
        <v>17943</v>
      </c>
      <c r="H15" s="6">
        <v>22965</v>
      </c>
      <c r="I15" s="33"/>
      <c r="J15" s="6">
        <v>16337</v>
      </c>
      <c r="K15" s="6">
        <v>16337</v>
      </c>
      <c r="L15" s="6"/>
      <c r="M15" s="6">
        <v>16337</v>
      </c>
      <c r="N15" s="6">
        <v>145205</v>
      </c>
      <c r="O15" s="51"/>
      <c r="P15" s="49"/>
      <c r="Q15" s="11"/>
      <c r="R15" s="11"/>
    </row>
    <row r="16" spans="1:18" ht="15" customHeight="1">
      <c r="A16" s="43" t="s">
        <v>5</v>
      </c>
      <c r="B16" s="18" t="s">
        <v>20</v>
      </c>
      <c r="C16" s="138" t="s">
        <v>32</v>
      </c>
      <c r="D16" s="23" t="s">
        <v>21</v>
      </c>
      <c r="E16" s="7">
        <f>E17</f>
        <v>7426</v>
      </c>
      <c r="F16" s="7">
        <f aca="true" t="shared" si="1" ref="F16:K16">F17</f>
        <v>6212</v>
      </c>
      <c r="G16" s="7">
        <f t="shared" si="1"/>
        <v>6133</v>
      </c>
      <c r="H16" s="7">
        <f t="shared" si="1"/>
        <v>7517</v>
      </c>
      <c r="I16" s="34"/>
      <c r="J16" s="7">
        <f t="shared" si="1"/>
        <v>6761</v>
      </c>
      <c r="K16" s="7">
        <f t="shared" si="1"/>
        <v>6761</v>
      </c>
      <c r="L16" s="7"/>
      <c r="M16" s="7">
        <f>M17</f>
        <v>6761</v>
      </c>
      <c r="N16" s="7">
        <v>55234</v>
      </c>
      <c r="O16" s="49"/>
      <c r="P16" s="49"/>
      <c r="Q16" s="11"/>
      <c r="R16" s="11"/>
    </row>
    <row r="17" spans="1:18" ht="52.5" customHeight="1">
      <c r="A17" s="40" t="s">
        <v>22</v>
      </c>
      <c r="B17" s="24" t="s">
        <v>10</v>
      </c>
      <c r="C17" s="139"/>
      <c r="D17" s="22" t="s">
        <v>14</v>
      </c>
      <c r="E17" s="6">
        <v>7426</v>
      </c>
      <c r="F17" s="6">
        <v>6212</v>
      </c>
      <c r="G17" s="6">
        <v>6133</v>
      </c>
      <c r="H17" s="6">
        <v>7517</v>
      </c>
      <c r="I17" s="33"/>
      <c r="J17" s="6">
        <v>6761</v>
      </c>
      <c r="K17" s="6">
        <v>6761</v>
      </c>
      <c r="L17" s="6"/>
      <c r="M17" s="6">
        <v>6761</v>
      </c>
      <c r="N17" s="6">
        <v>55234</v>
      </c>
      <c r="O17" s="51"/>
      <c r="P17" s="49"/>
      <c r="Q17" s="11"/>
      <c r="R17" s="11"/>
    </row>
    <row r="18" spans="1:18" ht="39.75" customHeight="1" hidden="1">
      <c r="A18" s="41"/>
      <c r="B18" s="24"/>
      <c r="C18" s="25"/>
      <c r="D18" s="22"/>
      <c r="E18" s="6"/>
      <c r="F18" s="6"/>
      <c r="G18" s="6"/>
      <c r="H18" s="6"/>
      <c r="I18" s="33"/>
      <c r="J18" s="6"/>
      <c r="K18" s="6"/>
      <c r="L18" s="6"/>
      <c r="M18" s="6"/>
      <c r="N18" s="6"/>
      <c r="O18" s="49"/>
      <c r="P18" s="49"/>
      <c r="Q18" s="11"/>
      <c r="R18" s="11"/>
    </row>
    <row r="19" spans="1:18" ht="30" customHeight="1">
      <c r="A19" s="44" t="s">
        <v>6</v>
      </c>
      <c r="B19" s="26" t="s">
        <v>23</v>
      </c>
      <c r="C19" s="138" t="s">
        <v>33</v>
      </c>
      <c r="D19" s="19" t="s">
        <v>21</v>
      </c>
      <c r="E19" s="8">
        <f>E20</f>
        <v>12322</v>
      </c>
      <c r="F19" s="8">
        <f aca="true" t="shared" si="2" ref="F19:K19">F20</f>
        <v>11397</v>
      </c>
      <c r="G19" s="8">
        <f t="shared" si="2"/>
        <v>10612</v>
      </c>
      <c r="H19" s="8">
        <f t="shared" si="2"/>
        <v>13137</v>
      </c>
      <c r="I19" s="35"/>
      <c r="J19" s="8">
        <f t="shared" si="2"/>
        <v>11362</v>
      </c>
      <c r="K19" s="8">
        <f t="shared" si="2"/>
        <v>11362</v>
      </c>
      <c r="L19" s="8"/>
      <c r="M19" s="8">
        <f>M20</f>
        <v>11362</v>
      </c>
      <c r="N19" s="8">
        <v>93769</v>
      </c>
      <c r="O19" s="51"/>
      <c r="P19" s="49"/>
      <c r="Q19" s="11"/>
      <c r="R19" s="11"/>
    </row>
    <row r="20" spans="1:18" ht="47.25" customHeight="1">
      <c r="A20" s="42" t="s">
        <v>24</v>
      </c>
      <c r="B20" s="24" t="s">
        <v>11</v>
      </c>
      <c r="C20" s="139"/>
      <c r="D20" s="22" t="s">
        <v>14</v>
      </c>
      <c r="E20" s="6">
        <v>12322</v>
      </c>
      <c r="F20" s="6">
        <v>11397</v>
      </c>
      <c r="G20" s="6">
        <v>10612</v>
      </c>
      <c r="H20" s="6">
        <v>13137</v>
      </c>
      <c r="I20" s="33"/>
      <c r="J20" s="6">
        <v>11362</v>
      </c>
      <c r="K20" s="6">
        <v>11362</v>
      </c>
      <c r="L20" s="6"/>
      <c r="M20" s="6">
        <f>11362</f>
        <v>11362</v>
      </c>
      <c r="N20" s="6">
        <v>93769</v>
      </c>
      <c r="O20" s="49"/>
      <c r="P20" s="49"/>
      <c r="Q20" s="11"/>
      <c r="R20" s="11"/>
    </row>
    <row r="21" spans="1:18" ht="42.75" customHeight="1" hidden="1">
      <c r="A21" s="43"/>
      <c r="B21" s="24"/>
      <c r="C21" s="25"/>
      <c r="D21" s="22"/>
      <c r="E21" s="6"/>
      <c r="F21" s="6"/>
      <c r="G21" s="6"/>
      <c r="H21" s="6"/>
      <c r="I21" s="33"/>
      <c r="J21" s="6"/>
      <c r="K21" s="6"/>
      <c r="L21" s="6"/>
      <c r="M21" s="6"/>
      <c r="N21" s="6"/>
      <c r="O21" s="49"/>
      <c r="P21" s="49"/>
      <c r="Q21" s="11"/>
      <c r="R21" s="11"/>
    </row>
    <row r="22" spans="1:18" ht="25.5" customHeight="1">
      <c r="A22" s="43" t="s">
        <v>7</v>
      </c>
      <c r="B22" s="26" t="s">
        <v>25</v>
      </c>
      <c r="C22" s="138" t="s">
        <v>34</v>
      </c>
      <c r="D22" s="19" t="s">
        <v>21</v>
      </c>
      <c r="E22" s="8">
        <f>E23</f>
        <v>10318</v>
      </c>
      <c r="F22" s="8">
        <f aca="true" t="shared" si="3" ref="F22:K22">F23</f>
        <v>9378</v>
      </c>
      <c r="G22" s="8">
        <f t="shared" si="3"/>
        <v>12032</v>
      </c>
      <c r="H22" s="8">
        <f t="shared" si="3"/>
        <v>13906</v>
      </c>
      <c r="I22" s="35"/>
      <c r="J22" s="8">
        <f t="shared" si="3"/>
        <v>12878</v>
      </c>
      <c r="K22" s="8">
        <f t="shared" si="3"/>
        <v>12878</v>
      </c>
      <c r="L22" s="8"/>
      <c r="M22" s="8">
        <f>M23</f>
        <v>12878</v>
      </c>
      <c r="N22" s="8">
        <v>97364</v>
      </c>
      <c r="O22" s="49"/>
      <c r="P22" s="49"/>
      <c r="Q22" s="11"/>
      <c r="R22" s="11"/>
    </row>
    <row r="23" spans="1:18" ht="49.5" customHeight="1">
      <c r="A23" s="42" t="s">
        <v>28</v>
      </c>
      <c r="B23" s="21" t="s">
        <v>12</v>
      </c>
      <c r="C23" s="139"/>
      <c r="D23" s="22" t="s">
        <v>14</v>
      </c>
      <c r="E23" s="6">
        <v>10318</v>
      </c>
      <c r="F23" s="6">
        <v>9378</v>
      </c>
      <c r="G23" s="6">
        <v>12032</v>
      </c>
      <c r="H23" s="6">
        <v>13906</v>
      </c>
      <c r="I23" s="33"/>
      <c r="J23" s="6">
        <v>12878</v>
      </c>
      <c r="K23" s="6">
        <v>12878</v>
      </c>
      <c r="L23" s="6"/>
      <c r="M23" s="6">
        <f>12878</f>
        <v>12878</v>
      </c>
      <c r="N23" s="6">
        <v>97364</v>
      </c>
      <c r="O23" s="49"/>
      <c r="P23" s="49"/>
      <c r="Q23" s="11"/>
      <c r="R23" s="11"/>
    </row>
    <row r="24" spans="1:18" ht="36" customHeight="1" hidden="1">
      <c r="A24" s="43"/>
      <c r="B24" s="27"/>
      <c r="C24" s="28"/>
      <c r="D24" s="22"/>
      <c r="E24" s="6"/>
      <c r="F24" s="6"/>
      <c r="G24" s="6"/>
      <c r="H24" s="6"/>
      <c r="I24" s="33"/>
      <c r="J24" s="6"/>
      <c r="K24" s="6"/>
      <c r="L24" s="6"/>
      <c r="M24" s="6"/>
      <c r="N24" s="6"/>
      <c r="O24" s="49"/>
      <c r="P24" s="49"/>
      <c r="Q24" s="11"/>
      <c r="R24" s="11"/>
    </row>
    <row r="25" spans="1:18" ht="26.25" customHeight="1">
      <c r="A25" s="43" t="s">
        <v>8</v>
      </c>
      <c r="B25" s="26" t="s">
        <v>27</v>
      </c>
      <c r="C25" s="138" t="s">
        <v>35</v>
      </c>
      <c r="D25" s="19" t="s">
        <v>21</v>
      </c>
      <c r="E25" s="8">
        <f>E26</f>
        <v>841</v>
      </c>
      <c r="F25" s="8">
        <f aca="true" t="shared" si="4" ref="F25:N25">F26</f>
        <v>630</v>
      </c>
      <c r="G25" s="8">
        <f t="shared" si="4"/>
        <v>573</v>
      </c>
      <c r="H25" s="8">
        <f t="shared" si="4"/>
        <v>632</v>
      </c>
      <c r="I25" s="35">
        <f t="shared" si="4"/>
        <v>730</v>
      </c>
      <c r="J25" s="8">
        <f t="shared" si="4"/>
        <v>640</v>
      </c>
      <c r="K25" s="8">
        <f t="shared" si="4"/>
        <v>640</v>
      </c>
      <c r="L25" s="8">
        <v>730</v>
      </c>
      <c r="M25" s="8">
        <f>640</f>
        <v>640</v>
      </c>
      <c r="N25" s="8">
        <f t="shared" si="4"/>
        <v>5326</v>
      </c>
      <c r="O25" s="49"/>
      <c r="P25" s="49"/>
      <c r="Q25" s="11"/>
      <c r="R25" s="11"/>
    </row>
    <row r="26" spans="1:18" ht="23.25" customHeight="1">
      <c r="A26" s="42" t="s">
        <v>26</v>
      </c>
      <c r="B26" s="24" t="s">
        <v>13</v>
      </c>
      <c r="C26" s="139"/>
      <c r="D26" s="22" t="s">
        <v>14</v>
      </c>
      <c r="E26" s="6">
        <v>841</v>
      </c>
      <c r="F26" s="6">
        <v>630</v>
      </c>
      <c r="G26" s="6">
        <v>573</v>
      </c>
      <c r="H26" s="6">
        <v>632</v>
      </c>
      <c r="I26" s="33">
        <f>640+90</f>
        <v>730</v>
      </c>
      <c r="J26" s="6">
        <f>640</f>
        <v>640</v>
      </c>
      <c r="K26" s="6">
        <v>640</v>
      </c>
      <c r="L26" s="6">
        <v>730</v>
      </c>
      <c r="M26" s="6">
        <v>640</v>
      </c>
      <c r="N26" s="6">
        <f>E26+F26+G26+H26+I26+J26+K26+M26</f>
        <v>5326</v>
      </c>
      <c r="O26" s="49"/>
      <c r="P26" s="49"/>
      <c r="Q26" s="11"/>
      <c r="R26" s="11"/>
    </row>
    <row r="27" spans="1:18" ht="15" customHeight="1">
      <c r="A27" s="45" t="s">
        <v>16</v>
      </c>
      <c r="B27" s="46" t="s">
        <v>17</v>
      </c>
      <c r="C27" s="15" t="s">
        <v>37</v>
      </c>
      <c r="D27" s="22" t="s">
        <v>14</v>
      </c>
      <c r="E27" s="47"/>
      <c r="F27" s="47"/>
      <c r="G27" s="47"/>
      <c r="H27" s="47"/>
      <c r="I27" s="48"/>
      <c r="J27" s="47">
        <v>2000</v>
      </c>
      <c r="K27" s="47">
        <v>2000</v>
      </c>
      <c r="L27" s="47"/>
      <c r="M27" s="47">
        <v>2000</v>
      </c>
      <c r="N27" s="47">
        <f>E27+F27+G27+H27+I27+J27+K27+M27</f>
        <v>6000</v>
      </c>
      <c r="O27" s="52"/>
      <c r="P27" s="49"/>
      <c r="Q27" s="11"/>
      <c r="R27" s="11"/>
    </row>
    <row r="28" spans="1:18" ht="13.5" customHeight="1">
      <c r="A28" s="29"/>
      <c r="B28" s="13" t="s">
        <v>29</v>
      </c>
      <c r="C28" s="14"/>
      <c r="D28" s="30"/>
      <c r="E28" s="8">
        <f aca="true" t="shared" si="5" ref="E28:N28">E29</f>
        <v>49432</v>
      </c>
      <c r="F28" s="8">
        <f t="shared" si="5"/>
        <v>45542</v>
      </c>
      <c r="G28" s="8">
        <f t="shared" si="5"/>
        <v>47293</v>
      </c>
      <c r="H28" s="8">
        <f t="shared" si="5"/>
        <v>58157</v>
      </c>
      <c r="I28" s="35">
        <v>33704</v>
      </c>
      <c r="J28" s="8">
        <f t="shared" si="5"/>
        <v>49978</v>
      </c>
      <c r="K28" s="8">
        <f t="shared" si="5"/>
        <v>49978</v>
      </c>
      <c r="L28" s="8">
        <v>52540</v>
      </c>
      <c r="M28" s="8">
        <f t="shared" si="5"/>
        <v>49978</v>
      </c>
      <c r="N28" s="8">
        <f t="shared" si="5"/>
        <v>402898</v>
      </c>
      <c r="O28" s="49"/>
      <c r="P28" s="53"/>
      <c r="Q28" s="11"/>
      <c r="R28" s="11"/>
    </row>
    <row r="29" spans="1:18" ht="15" customHeight="1">
      <c r="A29" s="29"/>
      <c r="B29" s="13" t="s">
        <v>14</v>
      </c>
      <c r="C29" s="13"/>
      <c r="D29" s="29"/>
      <c r="E29" s="8">
        <f>E15+E17+E20+E23+E26</f>
        <v>49432</v>
      </c>
      <c r="F29" s="8">
        <f>F15+F17+F20+F23+F26</f>
        <v>45542</v>
      </c>
      <c r="G29" s="8">
        <f>G15+G17+G20+G23+G26</f>
        <v>47293</v>
      </c>
      <c r="H29" s="8">
        <f>H15+H17+H20+H23+H26+H27</f>
        <v>58157</v>
      </c>
      <c r="I29" s="8">
        <v>33704</v>
      </c>
      <c r="J29" s="8">
        <f>J15+J17+J20+J23+J26+J27</f>
        <v>49978</v>
      </c>
      <c r="K29" s="8">
        <f>K15+K17+K20+K23+K26+K27</f>
        <v>49978</v>
      </c>
      <c r="L29" s="8">
        <v>52540</v>
      </c>
      <c r="M29" s="8">
        <f>M15+M17+M20+M23+M26+M27</f>
        <v>49978</v>
      </c>
      <c r="N29" s="8">
        <f>N14+N16+N19+N22+N25+N27</f>
        <v>402898</v>
      </c>
      <c r="O29" s="49"/>
      <c r="P29" s="49"/>
      <c r="Q29" s="11"/>
      <c r="R29" s="11"/>
    </row>
    <row r="30" spans="1:18" ht="12.75" hidden="1">
      <c r="A30" s="29"/>
      <c r="B30" s="29"/>
      <c r="C30" s="29"/>
      <c r="D30" s="29"/>
      <c r="E30" s="9"/>
      <c r="F30" s="9"/>
      <c r="G30" s="9"/>
      <c r="H30" s="9"/>
      <c r="I30" s="9"/>
      <c r="J30" s="9"/>
      <c r="K30" s="9"/>
      <c r="L30" s="9"/>
      <c r="M30" s="9"/>
      <c r="N30" s="50"/>
      <c r="O30" s="49"/>
      <c r="P30" s="49"/>
      <c r="Q30" s="11"/>
      <c r="R30" s="11"/>
    </row>
    <row r="31" spans="1:18" ht="12.75">
      <c r="A31" s="11"/>
      <c r="B31" s="11"/>
      <c r="C31" s="11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38"/>
      <c r="O31" s="49"/>
      <c r="P31" s="49"/>
      <c r="Q31" s="11"/>
      <c r="R31" s="11"/>
    </row>
    <row r="32" spans="1:18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</sheetData>
  <sheetProtection/>
  <mergeCells count="10">
    <mergeCell ref="B11:N11"/>
    <mergeCell ref="C25:C26"/>
    <mergeCell ref="H1:K1"/>
    <mergeCell ref="H3:K3"/>
    <mergeCell ref="H4:K4"/>
    <mergeCell ref="C14:C15"/>
    <mergeCell ref="C16:C17"/>
    <mergeCell ref="C19:C20"/>
    <mergeCell ref="C22:C23"/>
    <mergeCell ref="H12:J1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2018-11-02T11:30:02Z</cp:lastPrinted>
  <dcterms:created xsi:type="dcterms:W3CDTF">2016-02-19T05:42:05Z</dcterms:created>
  <dcterms:modified xsi:type="dcterms:W3CDTF">2018-11-06T12:03:33Z</dcterms:modified>
  <cp:category/>
  <cp:version/>
  <cp:contentType/>
  <cp:contentStatus/>
</cp:coreProperties>
</file>