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<sst xmlns="http://schemas.openxmlformats.org/spreadsheetml/2006/main" count="68" uniqueCount="36">
  <si>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</si>
  <si>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</si>
  <si>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</si>
  <si>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</si>
  <si>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</si>
  <si>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Наименование       мероприятий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</si>
  <si>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</si>
  <si>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</si>
  <si>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 xml:space="preserve"> МБУ СОЦ «ДРУЖБА»)</t>
  </si>
  <si>
    <t>прочие средства</t>
  </si>
  <si>
    <t>местный бюджет</t>
  </si>
  <si>
    <t>Основное мероприятие Развитие физической культуры и спорта</t>
  </si>
  <si>
    <t>Предоставление субсидий бюджетным,автономным учреждениям и иным коммперческим оргназациям</t>
  </si>
  <si>
    <t>Оказание поддержки физкультурно-спортивным организациям</t>
  </si>
  <si>
    <t>2020-2025</t>
  </si>
  <si>
    <t>МУП ОлимпСпорт</t>
  </si>
  <si>
    <t>Содержание бюджетных учреждений физкультуры и спорта</t>
  </si>
  <si>
    <t>Содержание физкультурно-спортивных организаций</t>
  </si>
  <si>
    <t>Укрепление материально- технической базы</t>
  </si>
  <si>
    <t>Всего</t>
  </si>
  <si>
    <t>прочие источники</t>
  </si>
  <si>
    <t>местный бюджет (внебюджет)</t>
  </si>
  <si>
    <t>по бюджету</t>
  </si>
  <si>
    <t>проверка</t>
  </si>
  <si>
    <t>Субсидии социальноориентированным некоммерческим организациям, осуществляющим деятельностьв области физической культуры и спорта</t>
  </si>
  <si>
    <t>Некоммерческие организации спортивной направленности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</si>
  <si>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</si>
  <si>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</si>
  <si>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</si>
  <si>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>3</t>
  </si>
  <si>
    <t>4</t>
  </si>
  <si>
    <t>Участники</t>
  </si>
  <si>
    <t>Приложение №1</t>
  </si>
  <si>
    <t>к постановлению администрации</t>
  </si>
  <si>
    <t>Перечень основных мероприятий Программы</t>
  </si>
  <si>
    <t>от    08.12.2020       №1126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</si>
</sst>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177" fontId="0" fillId="0" borderId="0" xfId="0" applyNumberFormat="1" applyBorder="1" applyAlignment="1">
      <alignment/>
    </xf>
    <xf numFmtId="177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5.25390625" style="0" customWidth="1"/>
    <col min="2" max="2" width="34.375" style="0" customWidth="1"/>
    <col min="3" max="3" width="7.625" style="0" hidden="1" customWidth="1"/>
    <col min="4" max="4" width="13.625" style="0" customWidth="1"/>
    <col min="5" max="5" width="10.125" style="0" customWidth="1"/>
    <col min="6" max="6" width="14.75390625" style="0" customWidth="1"/>
    <col min="7" max="7" width="11.75390625" style="0" customWidth="1"/>
    <col min="8" max="8" width="12.00390625" style="0" hidden="1" customWidth="1"/>
    <col min="9" max="9" width="12.125" style="0" hidden="1" customWidth="1"/>
    <col min="10" max="10" width="11.00390625" style="0" hidden="1" customWidth="1"/>
    <col min="11" max="11" width="12.75390625" style="0" hidden="1" customWidth="1"/>
    <col min="12" max="12" width="11.125" style="0" hidden="1" customWidth="1"/>
  </cols>
  <sheetData>
    <row r="1" ht="12.75">
      <c r="F1" t="s">
        <v>32</v>
      </c>
    </row>
    <row r="2" spans="5:7" ht="12.75">
      <c r="E2" s="42" t="s">
        <v>33</v>
      </c>
      <c r="F2" s="42"/>
      <c r="G2" s="42"/>
    </row>
    <row r="3" ht="12.75">
      <c r="F3" t="s">
        <v>35</v>
      </c>
    </row>
    <row r="4" spans="2:10" ht="12.75">
      <c r="B4" s="55" t="s">
        <v>34</v>
      </c>
      <c r="C4" s="56"/>
      <c r="D4" s="56"/>
      <c r="E4" s="56"/>
      <c r="F4" s="56"/>
      <c r="G4" s="56"/>
      <c r="J4" s="11">
        <v>44173</v>
      </c>
    </row>
    <row r="5" spans="2:7" ht="12.75">
      <c r="B5" s="56"/>
      <c r="C5" s="56"/>
      <c r="D5" s="56"/>
      <c r="E5" s="56"/>
      <c r="F5" s="56"/>
      <c r="G5" s="56"/>
    </row>
    <row r="6" spans="1:12" ht="12.75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customHeight="1">
      <c r="A7" s="45" t="s">
        <v>0</v>
      </c>
      <c r="B7" s="43" t="s">
        <v>5</v>
      </c>
      <c r="C7" s="43" t="s">
        <v>1</v>
      </c>
      <c r="D7" s="43" t="s">
        <v>31</v>
      </c>
      <c r="E7" s="43" t="s">
        <v>2</v>
      </c>
      <c r="F7" s="43" t="s">
        <v>3</v>
      </c>
      <c r="G7" s="46" t="s">
        <v>4</v>
      </c>
      <c r="H7" s="47"/>
      <c r="I7" s="47"/>
      <c r="J7" s="47"/>
      <c r="K7" s="47"/>
      <c r="L7" s="48"/>
    </row>
    <row r="8" spans="1:12" ht="48" customHeight="1">
      <c r="A8" s="45"/>
      <c r="B8" s="43"/>
      <c r="C8" s="43"/>
      <c r="D8" s="43"/>
      <c r="E8" s="43"/>
      <c r="F8" s="43"/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</row>
    <row r="9" spans="1:12" ht="15.75" customHeight="1">
      <c r="A9" s="12"/>
      <c r="B9" s="61" t="s">
        <v>11</v>
      </c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46.5" customHeight="1">
      <c r="A10" s="65" t="s">
        <v>12</v>
      </c>
      <c r="B10" s="66"/>
      <c r="C10" s="66"/>
      <c r="D10" s="67"/>
      <c r="E10" s="7" t="s">
        <v>10</v>
      </c>
      <c r="F10" s="23">
        <f>F11+F12+F13+F14</f>
        <v>77789.737</v>
      </c>
      <c r="G10" s="23">
        <f aca="true" t="shared" si="0" ref="G10:L10">G11+G12+G13+G14</f>
        <v>12961.737000000001</v>
      </c>
      <c r="H10" s="23">
        <f t="shared" si="0"/>
        <v>12614</v>
      </c>
      <c r="I10" s="23">
        <f t="shared" si="0"/>
        <v>12614</v>
      </c>
      <c r="J10" s="23">
        <f t="shared" si="0"/>
        <v>13200</v>
      </c>
      <c r="K10" s="23">
        <f t="shared" si="0"/>
        <v>13200</v>
      </c>
      <c r="L10" s="23">
        <f t="shared" si="0"/>
        <v>13200</v>
      </c>
    </row>
    <row r="11" spans="1:13" ht="95.25" customHeight="1" hidden="1">
      <c r="A11" s="31" t="s">
        <v>27</v>
      </c>
      <c r="B11" s="13" t="s">
        <v>6</v>
      </c>
      <c r="C11" s="21" t="s">
        <v>14</v>
      </c>
      <c r="D11" s="13" t="s">
        <v>8</v>
      </c>
      <c r="E11" s="7" t="s">
        <v>10</v>
      </c>
      <c r="F11" s="24">
        <f>G11+H11+I11+J11+K11+L11</f>
        <v>8973</v>
      </c>
      <c r="G11" s="24">
        <v>1491</v>
      </c>
      <c r="H11" s="24">
        <v>1491</v>
      </c>
      <c r="I11" s="24">
        <v>1491</v>
      </c>
      <c r="J11" s="24">
        <v>1500</v>
      </c>
      <c r="K11" s="24">
        <v>1500</v>
      </c>
      <c r="L11" s="24">
        <v>1500</v>
      </c>
      <c r="M11" s="10"/>
    </row>
    <row r="12" spans="1:13" ht="42.75" customHeight="1" hidden="1">
      <c r="A12" s="31" t="s">
        <v>28</v>
      </c>
      <c r="B12" s="13" t="s">
        <v>7</v>
      </c>
      <c r="C12" s="21" t="s">
        <v>14</v>
      </c>
      <c r="D12" s="13" t="s">
        <v>8</v>
      </c>
      <c r="E12" s="7" t="s">
        <v>21</v>
      </c>
      <c r="F12" s="24">
        <f>G12+H12+I12+J12+K12+L12</f>
        <v>50643</v>
      </c>
      <c r="G12" s="24">
        <v>8381</v>
      </c>
      <c r="H12" s="24">
        <v>8381</v>
      </c>
      <c r="I12" s="24">
        <v>8381</v>
      </c>
      <c r="J12" s="24">
        <v>8500</v>
      </c>
      <c r="K12" s="24">
        <v>8500</v>
      </c>
      <c r="L12" s="24">
        <v>8500</v>
      </c>
      <c r="M12" s="10"/>
    </row>
    <row r="13" spans="1:13" ht="51.75" customHeight="1">
      <c r="A13" s="31" t="s">
        <v>29</v>
      </c>
      <c r="B13" s="13" t="s">
        <v>16</v>
      </c>
      <c r="C13" s="21" t="s">
        <v>14</v>
      </c>
      <c r="D13" s="13" t="s">
        <v>8</v>
      </c>
      <c r="E13" s="7" t="s">
        <v>21</v>
      </c>
      <c r="F13" s="24">
        <f>G13+H13+I13+J13+K13+L13</f>
        <v>8652.737000000001</v>
      </c>
      <c r="G13" s="24">
        <f>1385+222.737+75</f>
        <v>1682.737</v>
      </c>
      <c r="H13" s="24">
        <v>1385</v>
      </c>
      <c r="I13" s="24">
        <v>1385</v>
      </c>
      <c r="J13" s="24">
        <v>1400</v>
      </c>
      <c r="K13" s="24">
        <v>1400</v>
      </c>
      <c r="L13" s="24">
        <v>1400</v>
      </c>
      <c r="M13" s="10"/>
    </row>
    <row r="14" spans="1:13" ht="44.25" customHeight="1">
      <c r="A14" s="31" t="s">
        <v>30</v>
      </c>
      <c r="B14" s="13" t="s">
        <v>18</v>
      </c>
      <c r="C14" s="21" t="s">
        <v>14</v>
      </c>
      <c r="D14" s="13" t="s">
        <v>8</v>
      </c>
      <c r="E14" s="7" t="s">
        <v>10</v>
      </c>
      <c r="F14" s="24">
        <f>G14+H14+I14+J14+K14+L14</f>
        <v>9521</v>
      </c>
      <c r="G14" s="24">
        <f>1357+50</f>
        <v>1407</v>
      </c>
      <c r="H14" s="24">
        <v>1357</v>
      </c>
      <c r="I14" s="24">
        <v>1357</v>
      </c>
      <c r="J14" s="24">
        <v>1800</v>
      </c>
      <c r="K14" s="24">
        <v>1800</v>
      </c>
      <c r="L14" s="24">
        <v>1800</v>
      </c>
      <c r="M14" s="10"/>
    </row>
    <row r="15" spans="1:13" ht="15" customHeight="1" hidden="1" thickBot="1">
      <c r="A15" s="32"/>
      <c r="B15" s="19"/>
      <c r="C15" s="17"/>
      <c r="D15" s="18"/>
      <c r="E15" s="6"/>
      <c r="F15" s="25" t="e">
        <f>G15+H15+I15+J15+K15+L15+#REF!+#REF!</f>
        <v>#REF!</v>
      </c>
      <c r="G15" s="26"/>
      <c r="H15" s="26"/>
      <c r="I15" s="26"/>
      <c r="J15" s="26"/>
      <c r="K15" s="26"/>
      <c r="L15" s="26"/>
      <c r="M15" s="10"/>
    </row>
    <row r="16" spans="1:12" ht="32.25" customHeight="1" hidden="1">
      <c r="A16" s="49" t="s">
        <v>13</v>
      </c>
      <c r="B16" s="50"/>
      <c r="C16" s="50"/>
      <c r="D16" s="51"/>
      <c r="E16" s="7" t="s">
        <v>10</v>
      </c>
      <c r="F16" s="27">
        <f aca="true" t="shared" si="1" ref="F16:L16">F18+F20+F22</f>
        <v>95856</v>
      </c>
      <c r="G16" s="27">
        <f t="shared" si="1"/>
        <v>15452</v>
      </c>
      <c r="H16" s="27">
        <f t="shared" si="1"/>
        <v>15452</v>
      </c>
      <c r="I16" s="27">
        <f t="shared" si="1"/>
        <v>15452</v>
      </c>
      <c r="J16" s="27">
        <f t="shared" si="1"/>
        <v>16500</v>
      </c>
      <c r="K16" s="27">
        <f t="shared" si="1"/>
        <v>16500</v>
      </c>
      <c r="L16" s="27">
        <f t="shared" si="1"/>
        <v>16500</v>
      </c>
    </row>
    <row r="17" spans="1:12" ht="32.25" customHeight="1" hidden="1">
      <c r="A17" s="52"/>
      <c r="B17" s="53"/>
      <c r="C17" s="53"/>
      <c r="D17" s="54"/>
      <c r="E17" s="7" t="s">
        <v>20</v>
      </c>
      <c r="F17" s="27">
        <f>F21</f>
        <v>7343.574999999999</v>
      </c>
      <c r="G17" s="27">
        <f aca="true" t="shared" si="2" ref="G17:L17">G21</f>
        <v>1092.5</v>
      </c>
      <c r="H17" s="27">
        <f t="shared" si="2"/>
        <v>1092.5</v>
      </c>
      <c r="I17" s="27">
        <f t="shared" si="2"/>
        <v>1257.375</v>
      </c>
      <c r="J17" s="27">
        <f t="shared" si="2"/>
        <v>1300.4</v>
      </c>
      <c r="K17" s="27">
        <f t="shared" si="2"/>
        <v>1300.4</v>
      </c>
      <c r="L17" s="27">
        <f t="shared" si="2"/>
        <v>1300.4</v>
      </c>
    </row>
    <row r="18" spans="1:12" ht="80.25" customHeight="1" hidden="1">
      <c r="A18" s="33" t="s">
        <v>27</v>
      </c>
      <c r="B18" s="13" t="s">
        <v>6</v>
      </c>
      <c r="C18" s="21" t="s">
        <v>14</v>
      </c>
      <c r="D18" s="14" t="s">
        <v>15</v>
      </c>
      <c r="E18" s="7" t="s">
        <v>10</v>
      </c>
      <c r="F18" s="24">
        <f aca="true" t="shared" si="3" ref="F18:F24">G18+H18+I18+J18+K18+L18</f>
        <v>10579.11</v>
      </c>
      <c r="G18" s="24">
        <v>1726.37</v>
      </c>
      <c r="H18" s="24">
        <v>1726.37</v>
      </c>
      <c r="I18" s="24">
        <v>1726.37</v>
      </c>
      <c r="J18" s="24">
        <v>1800</v>
      </c>
      <c r="K18" s="24">
        <v>1800</v>
      </c>
      <c r="L18" s="24">
        <v>1800</v>
      </c>
    </row>
    <row r="19" spans="1:12" ht="12.75" customHeight="1" hidden="1">
      <c r="A19" s="34"/>
      <c r="B19" s="16"/>
      <c r="C19" s="21" t="s">
        <v>14</v>
      </c>
      <c r="D19" s="15"/>
      <c r="E19" s="7" t="s">
        <v>10</v>
      </c>
      <c r="F19" s="24">
        <f t="shared" si="3"/>
        <v>0</v>
      </c>
      <c r="G19" s="24"/>
      <c r="H19" s="24"/>
      <c r="I19" s="24"/>
      <c r="J19" s="24"/>
      <c r="K19" s="24"/>
      <c r="L19" s="24"/>
    </row>
    <row r="20" spans="1:12" ht="31.5" hidden="1">
      <c r="A20" s="68" t="s">
        <v>28</v>
      </c>
      <c r="B20" s="13" t="s">
        <v>17</v>
      </c>
      <c r="C20" s="21" t="s">
        <v>14</v>
      </c>
      <c r="D20" s="14" t="s">
        <v>15</v>
      </c>
      <c r="E20" s="7" t="s">
        <v>10</v>
      </c>
      <c r="F20" s="24">
        <f t="shared" si="3"/>
        <v>81171.87299999999</v>
      </c>
      <c r="G20" s="24">
        <f>13057.291</f>
        <v>13057.291</v>
      </c>
      <c r="H20" s="28">
        <f>13057.291</f>
        <v>13057.291</v>
      </c>
      <c r="I20" s="28">
        <f>13057.291</f>
        <v>13057.291</v>
      </c>
      <c r="J20" s="28">
        <f>14000</f>
        <v>14000</v>
      </c>
      <c r="K20" s="28">
        <f>14000</f>
        <v>14000</v>
      </c>
      <c r="L20" s="28">
        <f>14000</f>
        <v>14000</v>
      </c>
    </row>
    <row r="21" spans="1:12" ht="25.5" customHeight="1" hidden="1">
      <c r="A21" s="69"/>
      <c r="B21" s="13"/>
      <c r="C21" s="21"/>
      <c r="D21" s="14"/>
      <c r="E21" s="7" t="s">
        <v>9</v>
      </c>
      <c r="F21" s="24">
        <f t="shared" si="3"/>
        <v>7343.574999999999</v>
      </c>
      <c r="G21" s="24">
        <v>1092.5</v>
      </c>
      <c r="H21" s="28">
        <v>1092.5</v>
      </c>
      <c r="I21" s="28">
        <v>1257.375</v>
      </c>
      <c r="J21" s="28">
        <v>1300.4</v>
      </c>
      <c r="K21" s="28">
        <v>1300.4</v>
      </c>
      <c r="L21" s="28">
        <v>1300.4</v>
      </c>
    </row>
    <row r="22" spans="1:12" ht="50.25" customHeight="1" hidden="1">
      <c r="A22" s="20" t="s">
        <v>29</v>
      </c>
      <c r="B22" s="13" t="s">
        <v>18</v>
      </c>
      <c r="C22" s="21" t="s">
        <v>14</v>
      </c>
      <c r="D22" s="14" t="s">
        <v>15</v>
      </c>
      <c r="E22" s="7" t="s">
        <v>10</v>
      </c>
      <c r="F22" s="24">
        <f t="shared" si="3"/>
        <v>4105.017</v>
      </c>
      <c r="G22" s="24">
        <v>668.339</v>
      </c>
      <c r="H22" s="28">
        <v>668.339</v>
      </c>
      <c r="I22" s="28">
        <v>668.339</v>
      </c>
      <c r="J22" s="28">
        <v>700</v>
      </c>
      <c r="K22" s="28">
        <v>700</v>
      </c>
      <c r="L22" s="28">
        <v>700</v>
      </c>
    </row>
    <row r="23" spans="1:12" ht="61.5" customHeight="1" hidden="1">
      <c r="A23" s="57" t="s">
        <v>24</v>
      </c>
      <c r="B23" s="58"/>
      <c r="C23" s="58"/>
      <c r="D23" s="59"/>
      <c r="E23" s="7" t="s">
        <v>10</v>
      </c>
      <c r="F23" s="36">
        <f>F24</f>
        <v>50</v>
      </c>
      <c r="G23" s="36">
        <f aca="true" t="shared" si="4" ref="G23:L23">G24</f>
        <v>50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0</v>
      </c>
      <c r="L23" s="36">
        <f t="shared" si="4"/>
        <v>0</v>
      </c>
    </row>
    <row r="24" spans="1:12" ht="130.5" customHeight="1" hidden="1">
      <c r="A24" s="37" t="s">
        <v>27</v>
      </c>
      <c r="B24" s="38" t="s">
        <v>24</v>
      </c>
      <c r="C24" s="21" t="s">
        <v>14</v>
      </c>
      <c r="D24" s="14" t="s">
        <v>25</v>
      </c>
      <c r="E24" s="7" t="s">
        <v>10</v>
      </c>
      <c r="F24" s="36">
        <f t="shared" si="3"/>
        <v>50</v>
      </c>
      <c r="G24" s="24">
        <v>50</v>
      </c>
      <c r="H24" s="28"/>
      <c r="I24" s="28"/>
      <c r="J24" s="28"/>
      <c r="K24" s="28"/>
      <c r="L24" s="28"/>
    </row>
    <row r="25" spans="1:12" ht="30" customHeight="1">
      <c r="A25" s="40"/>
      <c r="B25" s="62" t="s">
        <v>19</v>
      </c>
      <c r="C25" s="63"/>
      <c r="D25" s="63"/>
      <c r="E25" s="64"/>
      <c r="F25" s="27">
        <f>F26+F27</f>
        <v>181039.312</v>
      </c>
      <c r="G25" s="27">
        <f aca="true" t="shared" si="5" ref="G25:L25">G26+G27</f>
        <v>29556.237</v>
      </c>
      <c r="H25" s="29">
        <f t="shared" si="5"/>
        <v>29158.5</v>
      </c>
      <c r="I25" s="29">
        <f t="shared" si="5"/>
        <v>29323.375</v>
      </c>
      <c r="J25" s="29">
        <f t="shared" si="5"/>
        <v>31000.4</v>
      </c>
      <c r="K25" s="29">
        <f t="shared" si="5"/>
        <v>31000.4</v>
      </c>
      <c r="L25" s="29">
        <f t="shared" si="5"/>
        <v>31000.4</v>
      </c>
    </row>
    <row r="26" spans="1:12" ht="29.25" customHeight="1">
      <c r="A26" s="9"/>
      <c r="B26" s="22"/>
      <c r="C26" s="22"/>
      <c r="D26" s="60"/>
      <c r="E26" s="39" t="s">
        <v>10</v>
      </c>
      <c r="F26" s="41">
        <f>F10+F16+F23</f>
        <v>173695.737</v>
      </c>
      <c r="G26" s="41">
        <f aca="true" t="shared" si="6" ref="G26:L26">G10+G16+G23</f>
        <v>28463.737</v>
      </c>
      <c r="H26" s="30">
        <f t="shared" si="6"/>
        <v>28066</v>
      </c>
      <c r="I26" s="30">
        <f t="shared" si="6"/>
        <v>28066</v>
      </c>
      <c r="J26" s="30">
        <f t="shared" si="6"/>
        <v>29700</v>
      </c>
      <c r="K26" s="30">
        <f t="shared" si="6"/>
        <v>29700</v>
      </c>
      <c r="L26" s="30">
        <f t="shared" si="6"/>
        <v>29700</v>
      </c>
    </row>
    <row r="27" spans="1:12" ht="28.5" customHeight="1" hidden="1">
      <c r="A27" s="9"/>
      <c r="B27" s="22"/>
      <c r="C27" s="22"/>
      <c r="D27" s="60"/>
      <c r="E27" s="39" t="s">
        <v>9</v>
      </c>
      <c r="F27" s="24">
        <f>F17</f>
        <v>7343.574999999999</v>
      </c>
      <c r="G27" s="24">
        <f aca="true" t="shared" si="7" ref="G27:L27">G17</f>
        <v>1092.5</v>
      </c>
      <c r="H27" s="24">
        <f t="shared" si="7"/>
        <v>1092.5</v>
      </c>
      <c r="I27" s="24">
        <f t="shared" si="7"/>
        <v>1257.375</v>
      </c>
      <c r="J27" s="24">
        <f t="shared" si="7"/>
        <v>1300.4</v>
      </c>
      <c r="K27" s="24">
        <f t="shared" si="7"/>
        <v>1300.4</v>
      </c>
      <c r="L27" s="24">
        <f t="shared" si="7"/>
        <v>1300.4</v>
      </c>
    </row>
    <row r="28" spans="1:12" ht="12.75" customHeight="1" hidden="1">
      <c r="A28" s="2"/>
      <c r="B28" s="1"/>
      <c r="C28" s="1"/>
      <c r="D28" s="1"/>
      <c r="E28" s="3"/>
      <c r="F28" s="4"/>
      <c r="G28" s="4"/>
      <c r="H28" s="4"/>
      <c r="I28" s="4"/>
      <c r="J28" s="4"/>
      <c r="K28" s="4"/>
      <c r="L28" s="4"/>
    </row>
    <row r="29" spans="1:12" ht="12.75" hidden="1">
      <c r="A29" s="5"/>
      <c r="B29" s="5" t="s">
        <v>23</v>
      </c>
      <c r="C29" s="5"/>
      <c r="D29" s="5" t="s">
        <v>22</v>
      </c>
      <c r="E29" s="5"/>
      <c r="F29" s="35">
        <f aca="true" t="shared" si="8" ref="F29:L29">F26-F12</f>
        <v>123052.737</v>
      </c>
      <c r="G29" s="35">
        <f t="shared" si="8"/>
        <v>20082.737</v>
      </c>
      <c r="H29" s="35">
        <f t="shared" si="8"/>
        <v>19685</v>
      </c>
      <c r="I29" s="35">
        <f t="shared" si="8"/>
        <v>19685</v>
      </c>
      <c r="J29" s="35">
        <f t="shared" si="8"/>
        <v>21200</v>
      </c>
      <c r="K29" s="35">
        <f t="shared" si="8"/>
        <v>21200</v>
      </c>
      <c r="L29" s="35">
        <f t="shared" si="8"/>
        <v>21200</v>
      </c>
    </row>
    <row r="30" spans="1:12" ht="6" customHeight="1" hidden="1">
      <c r="A30" s="5"/>
      <c r="B30" s="5"/>
      <c r="C30" s="5"/>
      <c r="D30" s="5"/>
      <c r="E30" s="5"/>
      <c r="F30" s="35">
        <f>G29+H29+I29+J29+K29+L29</f>
        <v>123052.737</v>
      </c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 t="s">
        <v>26</v>
      </c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</sheetData>
  <sheetProtection/>
  <mergeCells count="17">
    <mergeCell ref="A23:D23"/>
    <mergeCell ref="D26:D27"/>
    <mergeCell ref="B9:L9"/>
    <mergeCell ref="B25:E25"/>
    <mergeCell ref="E7:E8"/>
    <mergeCell ref="F7:F8"/>
    <mergeCell ref="A10:D10"/>
    <mergeCell ref="A20:A21"/>
    <mergeCell ref="B7:B8"/>
    <mergeCell ref="C7:C8"/>
    <mergeCell ref="E2:G2"/>
    <mergeCell ref="D7:D8"/>
    <mergeCell ref="A6:L6"/>
    <mergeCell ref="A7:A8"/>
    <mergeCell ref="G7:L7"/>
    <mergeCell ref="A16:D17"/>
    <mergeCell ref="B4:G5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2020-12-08T08:59:39Z</cp:lastPrinted>
  <dcterms:created xsi:type="dcterms:W3CDTF">2016-02-19T12:20:46Z</dcterms:created>
  <dcterms:modified xsi:type="dcterms:W3CDTF">2020-12-10T08:27:46Z</dcterms:modified>
  <cp:category/>
  <cp:version/>
  <cp:contentType/>
  <cp:contentStatus/>
</cp:coreProperties>
</file>